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2\Cuenta Publica 2022\1.Cuenta Publica 2022\Cuenta Pública 2022\"/>
    </mc:Choice>
  </mc:AlternateContent>
  <xr:revisionPtr revIDLastSave="0" documentId="13_ncr:1_{09941A40-DF43-463E-A523-70D926FFD7B5}" xr6:coauthVersionLast="36" xr6:coauthVersionMax="47" xr10:uidLastSave="{00000000-0000-0000-0000-000000000000}"/>
  <bookViews>
    <workbookView xWindow="-120" yWindow="-120" windowWidth="20730" windowHeight="1116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(1)" sheetId="66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3">ACT!$A$1:$H$226</definedName>
    <definedName name="_xlnm.Print_Area" localSheetId="10">Conciliacion_Eg!$A$1:$C$51</definedName>
    <definedName name="_xlnm.Print_Area" localSheetId="9">Conciliacion_Ig!$A$1:$C$31</definedName>
    <definedName name="_xlnm.Print_Area" localSheetId="7">EFE!$A$1:$E$148</definedName>
    <definedName name="_xlnm.Print_Area" localSheetId="1">ESF!$A$1:$H$153</definedName>
    <definedName name="_xlnm.Print_Area" localSheetId="11">Memoria!$A$1:$K$67</definedName>
    <definedName name="_xlnm.Print_Area" localSheetId="5">VHP!$A$1:$E$38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28" i="62" l="1"/>
  <c r="C37" i="62"/>
  <c r="D98" i="60" l="1"/>
  <c r="D99" i="60"/>
  <c r="D100" i="60"/>
  <c r="D101" i="60"/>
  <c r="D102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1" i="60"/>
  <c r="D192" i="60"/>
  <c r="D193" i="60"/>
  <c r="D194" i="60"/>
  <c r="D195" i="60"/>
  <c r="D19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213" i="60"/>
  <c r="D214" i="60"/>
  <c r="D215" i="60"/>
  <c r="D216" i="60"/>
  <c r="D28" i="62" l="1"/>
  <c r="D43" i="62" s="1"/>
  <c r="C43" i="62" l="1"/>
  <c r="D125" i="62"/>
  <c r="C125" i="62"/>
  <c r="C102" i="62" s="1"/>
  <c r="D103" i="62"/>
  <c r="D102" i="62" s="1"/>
  <c r="C103" i="62"/>
  <c r="C96" i="62" l="1"/>
  <c r="D96" i="62"/>
  <c r="C48" i="62" l="1"/>
  <c r="C135" i="62" s="1"/>
  <c r="D48" i="62"/>
  <c r="A1" i="59" l="1"/>
  <c r="A1" i="64" s="1"/>
  <c r="A1" i="63" l="1"/>
  <c r="E1" i="62" l="1"/>
  <c r="E2" i="62"/>
  <c r="E3" i="62"/>
  <c r="D135" i="62" l="1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C39" i="64" l="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<sst xmlns="http://schemas.openxmlformats.org/spreadsheetml/2006/main" count="939" uniqueCount="657">
  <si>
    <t>Ejercicio:</t>
  </si>
  <si>
    <t>20XN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</si>
  <si>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</si>
  <si>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</si>
  <si>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</si>
  <si>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</si>
  <si>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</si>
  <si>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</si>
  <si>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</si>
  <si>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</si>
  <si>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</si>
  <si>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</si>
  <si>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</si>
  <si>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</si>
  <si>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</si>
  <si>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</si>
  <si>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</si>
  <si>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</si>
  <si>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</si>
  <si>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</si>
  <si>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</si>
  <si>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</si>
  <si>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</si>
  <si>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</si>
  <si>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</si>
  <si>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</si>
  <si>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</si>
  <si>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</si>
  <si>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</si>
  <si>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</si>
  <si>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</si>
  <si>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</si>
  <si>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</si>
  <si>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</si>
  <si>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</si>
  <si>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</si>
  <si>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</si>
  <si>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</si>
  <si>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</si>
  <si>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</si>
  <si>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</si>
  <si>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</si>
  <si>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</si>
  <si>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</si>
  <si>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</si>
  <si>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</si>
  <si>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</si>
  <si>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</si>
  <si>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</si>
  <si>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</si>
  <si>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</si>
  <si>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</si>
  <si>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</si>
  <si>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</si>
  <si>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</si>
  <si>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</si>
  <si>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</si>
  <si>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</si>
  <si>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</si>
  <si>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</si>
  <si>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</si>
  <si>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</si>
  <si>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</si>
  <si>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</si>
  <si>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</si>
  <si>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</si>
  <si>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</si>
  <si>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</si>
  <si>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</si>
  <si>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</si>
  <si>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</si>
  <si>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</si>
  <si>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</si>
  <si>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</si>
  <si>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</si>
  <si>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</si>
  <si>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</si>
  <si>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</si>
  <si>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</si>
  <si>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</si>
  <si>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</si>
  <si>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</si>
  <si>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</si>
  <si>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</si>
  <si>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</si>
  <si>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</si>
  <si>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</si>
  <si>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</si>
  <si>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</si>
  <si>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</si>
  <si>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</si>
  <si>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</si>
  <si>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</si>
  <si>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</si>
  <si>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</si>
  <si>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</si>
  <si>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</si>
  <si>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</si>
  <si>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</si>
  <si>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</si>
  <si>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</si>
  <si>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</si>
  <si>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</si>
  <si>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</si>
  <si>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</si>
  <si>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</si>
  <si>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</si>
  <si>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</si>
  <si>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</si>
  <si>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</si>
  <si>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</si>
  <si>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</si>
  <si>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</si>
  <si>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</si>
  <si>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</si>
  <si>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</si>
  <si>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</si>
  <si>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</si>
  <si>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</si>
  <si>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</si>
  <si>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</si>
  <si>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</si>
  <si>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</si>
  <si>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</si>
  <si>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</si>
  <si>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</si>
  <si>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</si>
  <si>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</si>
  <si>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</si>
  <si>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</si>
  <si>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</si>
  <si>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</si>
  <si>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</si>
  <si>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</si>
  <si>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</si>
  <si>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</si>
  <si>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</si>
  <si>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</si>
  <si>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</si>
  <si>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</si>
  <si>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</si>
  <si>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</si>
  <si>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</si>
  <si>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</si>
  <si>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</si>
  <si>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</si>
  <si>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</si>
  <si>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</si>
  <si>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</si>
  <si>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</si>
  <si>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</si>
  <si>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</si>
  <si>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</si>
  <si>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</si>
  <si>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</si>
  <si>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</si>
  <si>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</si>
  <si>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</si>
  <si>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</si>
  <si>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</si>
  <si>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</si>
  <si>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</si>
  <si>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</si>
  <si>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</si>
  <si>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</si>
  <si>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</si>
  <si>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</si>
  <si>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</si>
  <si>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</si>
  <si>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</si>
  <si>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</si>
  <si>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</si>
  <si>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</si>
  <si>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</si>
  <si>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</si>
  <si>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</si>
  <si>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</si>
  <si>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</si>
  <si>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</si>
  <si>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</si>
  <si>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</si>
  <si>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</si>
  <si>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</si>
  <si>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</si>
  <si>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</si>
  <si>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</si>
  <si>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</si>
  <si>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</si>
  <si>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</si>
  <si>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</si>
  <si>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</si>
  <si>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</si>
  <si>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</si>
  <si>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</si>
  <si>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</si>
  <si>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</si>
  <si>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</si>
  <si>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</si>
  <si>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</si>
  <si>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</si>
  <si>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</si>
  <si>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</si>
  <si>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</si>
  <si>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</si>
  <si>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</si>
  <si>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</si>
  <si>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</si>
  <si>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</si>
  <si>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</si>
  <si>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</si>
  <si>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</si>
  <si>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</si>
  <si>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</si>
  <si>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</si>
  <si>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</si>
  <si>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</si>
  <si>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</si>
  <si>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</si>
  <si>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</si>
  <si>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</si>
  <si>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</si>
  <si>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</si>
  <si>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</si>
  <si>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</si>
  <si>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</si>
  <si>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</si>
  <si>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</si>
  <si>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</si>
  <si>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</si>
  <si>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</si>
  <si>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</si>
  <si>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</si>
  <si>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</si>
  <si>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</si>
  <si>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</si>
  <si>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</si>
  <si>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</si>
  <si>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</si>
  <si>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</si>
  <si>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</si>
  <si>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</si>
  <si>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</si>
  <si>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</si>
  <si>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</si>
  <si>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</si>
  <si>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</si>
  <si>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</si>
  <si>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</si>
  <si>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</si>
  <si>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</si>
  <si>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</si>
  <si>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</si>
  <si>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</si>
  <si>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</si>
  <si>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</si>
  <si>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</si>
  <si>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</si>
  <si>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</si>
  <si>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</si>
  <si>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</si>
  <si>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</si>
  <si>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</si>
  <si>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</si>
  <si>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</si>
  <si>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</si>
  <si>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</si>
  <si>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</si>
  <si>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</si>
  <si>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</si>
  <si>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</si>
  <si>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</si>
  <si>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</si>
  <si>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</si>
  <si>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</si>
  <si>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</si>
  <si>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</si>
  <si>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</si>
  <si>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</si>
  <si>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</si>
  <si>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</si>
  <si>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</si>
  <si>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</si>
  <si>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</si>
  <si>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</si>
  <si>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</si>
  <si>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</si>
  <si>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</si>
  <si>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</si>
  <si>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</si>
  <si>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</si>
  <si>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</si>
  <si>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</si>
  <si>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</si>
  <si>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</si>
  <si>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</si>
  <si>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</si>
  <si>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</si>
  <si>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</si>
  <si>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</si>
  <si>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</si>
  <si>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</si>
  <si>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</si>
  <si>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</si>
  <si>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</si>
  <si>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</si>
  <si>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</si>
  <si>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</si>
  <si>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</si>
  <si>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</si>
  <si>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</si>
  <si>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</si>
  <si>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</si>
  <si>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</si>
  <si>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</si>
  <si>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</si>
  <si>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</si>
  <si>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</si>
  <si>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</si>
  <si>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</si>
  <si>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</si>
  <si>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</si>
  <si>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</si>
  <si>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</si>
  <si>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</si>
  <si>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</si>
  <si>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</si>
  <si>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</si>
  <si>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</si>
  <si>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</si>
  <si>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</si>
  <si>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</si>
  <si>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</si>
  <si>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</si>
  <si>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</si>
  <si>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</si>
  <si>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</si>
  <si>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</si>
  <si>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</si>
  <si>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</si>
  <si>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</si>
  <si>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</si>
  <si>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</si>
  <si>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</si>
  <si>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</si>
  <si>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</si>
  <si>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</si>
  <si>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</si>
  <si>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</si>
  <si>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</si>
  <si>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</si>
  <si>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</si>
  <si>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</si>
  <si>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</si>
  <si>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</si>
  <si>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</si>
  <si>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</si>
  <si>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</si>
  <si>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</si>
  <si>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</si>
  <si>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</si>
  <si>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</si>
  <si>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</si>
  <si>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</si>
  <si>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</si>
  <si>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</si>
  <si>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</si>
  <si>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</si>
  <si>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</si>
  <si>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</si>
  <si>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</si>
  <si>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</si>
  <si>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</si>
  <si>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</si>
  <si>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</si>
  <si>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</si>
  <si>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</si>
  <si>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</si>
  <si>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</si>
  <si>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</si>
  <si>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</si>
  <si>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</si>
  <si>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</si>
  <si>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</si>
  <si>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</si>
  <si>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</si>
  <si>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</si>
  <si>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</si>
  <si>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</si>
  <si>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</si>
  <si>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</si>
  <si>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</si>
  <si>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</si>
  <si>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</si>
  <si>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</si>
  <si>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</si>
  <si>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</si>
  <si>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</si>
  <si>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</si>
  <si>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</si>
  <si>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</si>
  <si>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</si>
  <si>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</si>
  <si>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</si>
  <si>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</si>
  <si>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</si>
  <si>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</si>
  <si>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</si>
  <si>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</si>
  <si>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</si>
  <si>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</si>
  <si>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</si>
  <si>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</si>
  <si>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</si>
  <si>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</si>
  <si>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</si>
  <si>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</si>
  <si>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</si>
  <si>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</si>
  <si>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</si>
  <si>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</si>
  <si>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</si>
  <si>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</si>
  <si>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</si>
  <si>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</si>
  <si>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</si>
  <si>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</si>
  <si>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</si>
  <si>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</si>
  <si>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</si>
  <si>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</si>
  <si>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</si>
  <si>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</si>
  <si>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</si>
  <si>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</si>
  <si>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</si>
  <si>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</si>
  <si>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</si>
  <si>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</si>
  <si>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</si>
  <si>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</si>
  <si>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</si>
  <si>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</si>
  <si>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</si>
  <si>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</si>
  <si>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</si>
  <si>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</si>
  <si>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</si>
  <si>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</si>
  <si>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</si>
  <si>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</si>
  <si>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</si>
  <si>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</si>
  <si>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</si>
  <si>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</si>
  <si>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</si>
  <si>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</si>
  <si>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</si>
  <si>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</si>
  <si>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</si>
  <si>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</si>
  <si>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</si>
  <si>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</si>
  <si>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</si>
  <si>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</si>
  <si>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</si>
  <si>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</si>
  <si>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</si>
  <si>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</si>
  <si>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</si>
  <si>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</si>
  <si>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</si>
  <si>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</si>
  <si>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</si>
  <si>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</si>
  <si>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</si>
  <si>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</si>
  <si>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</si>
  <si>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</si>
  <si>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</si>
  <si>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</si>
  <si>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</si>
  <si>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</si>
  <si>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</si>
  <si>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</si>
  <si>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</si>
  <si>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</si>
  <si>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</si>
  <si>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</si>
  <si>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</si>
  <si>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</si>
  <si>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</si>
  <si>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</si>
  <si>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</si>
  <si>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</si>
  <si>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</si>
  <si>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</si>
  <si>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</si>
  <si>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</si>
  <si>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</si>
  <si>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</si>
  <si>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</si>
  <si>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</si>
  <si>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</si>
  <si>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</si>
  <si>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</si>
  <si>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</si>
  <si>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</si>
  <si>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</si>
  <si>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</si>
  <si>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</si>
  <si>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</si>
  <si>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</si>
  <si>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</si>
  <si>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</si>
  <si>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</si>
  <si>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</si>
  <si>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</si>
  <si>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</si>
  <si>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</si>
  <si>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</si>
  <si>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</si>
  <si>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</si>
  <si>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</si>
  <si>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</si>
  <si>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</si>
  <si>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</si>
  <si>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</si>
  <si>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</si>
  <si>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</si>
  <si>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</si>
  <si>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</si>
  <si>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</si>
  <si>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</si>
  <si>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</si>
  <si>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</si>
  <si>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</si>
  <si>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</si>
  <si>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</si>
  <si>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</si>
  <si>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</si>
  <si>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</si>
  <si>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</si>
  <si>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</si>
  <si>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</si>
  <si>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</si>
  <si>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</si>
  <si>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</si>
  <si>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</si>
  <si>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</si>
  <si>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</si>
  <si>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</si>
  <si>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</si>
  <si>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</si>
  <si>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</si>
  <si>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</si>
  <si>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</si>
  <si>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</si>
  <si>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</si>
  <si>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</si>
  <si>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</si>
  <si>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</si>
  <si>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</si>
  <si>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</si>
  <si>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</si>
  <si>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</si>
  <si>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</si>
  <si>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</si>
  <si>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</si>
  <si>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</si>
  <si>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</si>
  <si>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</si>
  <si>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</si>
  <si>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</si>
  <si>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</si>
  <si>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</si>
  <si>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</si>
  <si>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</si>
  <si>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</si>
  <si>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</si>
  <si>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</si>
  <si>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</si>
  <si>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</si>
  <si>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</si>
  <si>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</si>
  <si>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</si>
  <si>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</si>
  <si>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</si>
  <si>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</si>
  <si>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</si>
  <si>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</si>
  <si>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</si>
  <si>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</si>
  <si>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</si>
  <si>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</si>
  <si>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</si>
  <si>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</si>
  <si>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</si>
  <si>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</si>
  <si>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</si>
  <si>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</si>
  <si>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</si>
  <si>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</si>
  <si>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</si>
  <si>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</si>
  <si>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</si>
  <si>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</si>
  <si>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</si>
  <si>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</si>
  <si>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</si>
  <si>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</si>
  <si>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</si>
  <si>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</si>
  <si>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</si>
  <si>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</si>
  <si>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</si>
  <si>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</si>
  <si>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</si>
  <si>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</si>
  <si>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</si>
  <si>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</si>
  <si>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</si>
  <si>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</si>
  <si>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</si>
  <si>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</si>
  <si>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</si>
  <si>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</si>
  <si>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</si>
  <si>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</si>
  <si>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</si>
  <si>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</si>
  <si>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</si>
  <si>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</si>
  <si>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</si>
  <si>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</si>
  <si>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</si>
  <si>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</si>
  <si>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</si>
  <si>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</si>
  <si>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</si>
  <si>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</si>
  <si>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</si>
  <si>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</si>
  <si>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</si>
  <si>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</si>
  <si>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</si>
  <si>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</si>
  <si>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</si>
  <si>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</si>
  <si>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</si>
  <si>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</si>
  <si>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</si>
  <si>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</si>
  <si>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COMISION MUNICIPAL DE CULTURA FISICA Y DEPORTE DE LEON GUANAJUATO</t>
  </si>
  <si>
    <t>Correspondiente del 01 de Enero al 31 de Diciembre de 2022</t>
  </si>
  <si>
    <t>FORMA PARTE DE APROXIMADAMENTE EL 44% DE LOS INGRESOS DE LA INSTITUCIÓN</t>
  </si>
  <si>
    <t>FORMA PARTE DE APROXIMADAMENTE EL 56% DE LOS INGRESOS DE LA INSTITUCIÓN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</si>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</sst>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6"/>
      <color rgb="FF000000"/>
      <name val="Arial"/>
      <family val="2"/>
    </font>
    <font>
      <b/>
      <sz val="8"/>
      <color rgb="FFFF0000"/>
      <name val="Arial"/>
      <family val="2"/>
    </font>
    <font>
      <sz val="9"/>
      <color rgb="FF00000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7" fillId="0" borderId="0"/>
    <xf numFmtId="0" fontId="17" fillId="0" borderId="0" applyNumberFormat="0" applyFill="0" applyBorder="0" applyAlignment="0" applyProtection="0"/>
    <xf numFmtId="0" fontId="14" fillId="0" borderId="0"/>
    <xf numFmtId="0" fontId="7" fillId="0" borderId="0"/>
    <xf numFmtId="43" fontId="7" fillId="0" borderId="0" applyFont="0" applyFill="0" applyBorder="0" applyAlignment="0" applyProtection="0"/>
  </cellStyleXfs>
  <cellXfs count="190">
    <xf numFmtId="0" fontId="0" fillId="0" borderId="0" xfId="0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0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0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1" fillId="4" borderId="0" xfId="8" applyFont="1" applyFill="1" applyAlignment="1">
      <alignment horizontal="right" vertical="center"/>
    </xf>
    <xf numFmtId="0" fontId="12" fillId="0" borderId="0" xfId="8" applyFont="1" applyAlignment="1">
      <alignment vertical="center"/>
    </xf>
    <xf numFmtId="0" fontId="15" fillId="5" borderId="0" xfId="8" applyFont="1" applyFill="1" applyAlignment="1">
      <alignment horizontal="center" vertical="center"/>
    </xf>
    <xf numFmtId="0" fontId="15" fillId="5" borderId="0" xfId="8" applyFont="1" applyFill="1"/>
    <xf numFmtId="0" fontId="12" fillId="0" borderId="0" xfId="8" applyFont="1"/>
    <xf numFmtId="0" fontId="16" fillId="6" borderId="0" xfId="8" applyFont="1" applyFill="1"/>
    <xf numFmtId="0" fontId="12" fillId="0" borderId="0" xfId="8" applyFont="1" applyAlignment="1">
      <alignment horizontal="center"/>
    </xf>
    <xf numFmtId="0" fontId="16" fillId="7" borderId="0" xfId="8" applyFont="1" applyFill="1"/>
    <xf numFmtId="4" fontId="12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0" fontId="16" fillId="6" borderId="0" xfId="9" applyFont="1" applyFill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0" fillId="0" borderId="0" xfId="10" applyFont="1"/>
    <xf numFmtId="0" fontId="8" fillId="0" borderId="0" xfId="10" applyFont="1" applyAlignment="1">
      <alignment horizontal="center" vertical="center"/>
    </xf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4" xfId="11" applyFont="1" applyBorder="1" applyAlignment="1" applyProtection="1">
      <alignment horizontal="center"/>
      <protection locked="0"/>
    </xf>
    <xf numFmtId="0" fontId="18" fillId="0" borderId="8" xfId="11" applyFont="1" applyBorder="1" applyProtection="1">
      <protection locked="0"/>
    </xf>
    <xf numFmtId="0" fontId="15" fillId="5" borderId="0" xfId="12" applyFont="1" applyFill="1"/>
    <xf numFmtId="0" fontId="16" fillId="6" borderId="0" xfId="12" applyFont="1" applyFill="1"/>
    <xf numFmtId="0" fontId="12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1" fillId="8" borderId="2" xfId="13" applyFont="1" applyFill="1" applyBorder="1" applyAlignment="1">
      <alignment vertical="center"/>
    </xf>
    <xf numFmtId="4" fontId="11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1" fillId="0" borderId="9" xfId="13" applyFont="1" applyBorder="1" applyAlignment="1">
      <alignment vertical="center"/>
    </xf>
    <xf numFmtId="0" fontId="11" fillId="0" borderId="9" xfId="13" applyFont="1" applyBorder="1" applyAlignment="1">
      <alignment horizontal="right" vertical="center"/>
    </xf>
    <xf numFmtId="4" fontId="11" fillId="0" borderId="1" xfId="13" applyNumberFormat="1" applyFont="1" applyBorder="1" applyAlignment="1">
      <alignment horizontal="right" vertical="center" wrapText="1" indent="1"/>
    </xf>
    <xf numFmtId="4" fontId="12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2" fillId="0" borderId="12" xfId="13" applyFont="1" applyBorder="1" applyAlignment="1">
      <alignment horizontal="left" vertical="center" wrapText="1" indent="1"/>
    </xf>
    <xf numFmtId="0" fontId="12" fillId="0" borderId="2" xfId="13" applyFont="1" applyBorder="1" applyAlignment="1">
      <alignment horizontal="left" vertical="center"/>
    </xf>
    <xf numFmtId="0" fontId="12" fillId="0" borderId="9" xfId="13" applyFont="1" applyBorder="1" applyAlignment="1">
      <alignment horizontal="left" vertical="center" indent="1"/>
    </xf>
    <xf numFmtId="0" fontId="12" fillId="0" borderId="9" xfId="13" applyFont="1" applyBorder="1" applyAlignment="1">
      <alignment horizontal="left" vertical="center" wrapText="1"/>
    </xf>
    <xf numFmtId="4" fontId="12" fillId="0" borderId="9" xfId="13" applyNumberFormat="1" applyFont="1" applyBorder="1" applyAlignment="1">
      <alignment horizontal="right" vertical="center" wrapText="1" indent="1"/>
    </xf>
    <xf numFmtId="0" fontId="11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2" fillId="0" borderId="1" xfId="13" applyNumberFormat="1" applyFont="1" applyBorder="1" applyAlignment="1">
      <alignment horizontal="right" vertical="center" indent="1"/>
    </xf>
    <xf numFmtId="0" fontId="12" fillId="0" borderId="9" xfId="13" applyFont="1" applyBorder="1" applyAlignment="1">
      <alignment horizontal="left" vertical="center"/>
    </xf>
    <xf numFmtId="4" fontId="12" fillId="0" borderId="11" xfId="13" applyNumberFormat="1" applyFont="1" applyBorder="1" applyAlignment="1">
      <alignment horizontal="right" vertical="center" indent="1"/>
    </xf>
    <xf numFmtId="0" fontId="11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1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1" fillId="0" borderId="9" xfId="13" applyNumberFormat="1" applyFont="1" applyBorder="1" applyAlignment="1">
      <alignment horizontal="right" vertical="center"/>
    </xf>
    <xf numFmtId="0" fontId="11" fillId="0" borderId="12" xfId="13" applyFont="1" applyBorder="1" applyAlignment="1">
      <alignment vertical="center"/>
    </xf>
    <xf numFmtId="0" fontId="12" fillId="0" borderId="9" xfId="13" applyFont="1" applyBorder="1" applyAlignment="1">
      <alignment vertical="center"/>
    </xf>
    <xf numFmtId="4" fontId="12" fillId="0" borderId="9" xfId="13" applyNumberFormat="1" applyFont="1" applyBorder="1" applyAlignment="1">
      <alignment horizontal="right" vertical="center"/>
    </xf>
    <xf numFmtId="0" fontId="11" fillId="3" borderId="2" xfId="13" applyFont="1" applyFill="1" applyBorder="1" applyAlignment="1">
      <alignment vertical="center"/>
    </xf>
    <xf numFmtId="0" fontId="11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5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5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1" fillId="0" borderId="0" xfId="9" applyNumberFormat="1" applyFont="1"/>
    <xf numFmtId="0" fontId="16" fillId="6" borderId="0" xfId="9" applyFont="1" applyFill="1" applyAlignment="1">
      <alignment horizontal="center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3" fillId="0" borderId="0" xfId="9" applyFont="1"/>
    <xf numFmtId="0" fontId="11" fillId="0" borderId="0" xfId="9" applyFont="1" applyAlignment="1">
      <alignment horizontal="left" indent="1"/>
    </xf>
    <xf numFmtId="0" fontId="2" fillId="0" borderId="0" xfId="9" applyFont="1"/>
    <xf numFmtId="0" fontId="11" fillId="0" borderId="0" xfId="9" quotePrefix="1" applyFont="1" applyAlignment="1">
      <alignment horizontal="left" indent="1"/>
    </xf>
    <xf numFmtId="0" fontId="12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0" fillId="0" borderId="0" xfId="9" applyNumberFormat="1" applyFont="1"/>
    <xf numFmtId="0" fontId="20" fillId="0" borderId="0" xfId="9" applyFont="1"/>
    <xf numFmtId="0" fontId="11" fillId="0" borderId="0" xfId="9" applyFont="1" applyAlignment="1">
      <alignment horizontal="left"/>
    </xf>
    <xf numFmtId="0" fontId="12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2" fillId="0" borderId="0" xfId="9" applyNumberFormat="1" applyFont="1" applyAlignment="1">
      <alignment horizontal="right"/>
    </xf>
    <xf numFmtId="4" fontId="8" fillId="9" borderId="0" xfId="0" applyNumberFormat="1" applyFont="1" applyFill="1" applyAlignment="1">
      <alignment wrapText="1"/>
    </xf>
    <xf numFmtId="0" fontId="21" fillId="0" borderId="0" xfId="8" applyFont="1"/>
    <xf numFmtId="0" fontId="22" fillId="0" borderId="0" xfId="9" applyFont="1"/>
    <xf numFmtId="4" fontId="0" fillId="0" borderId="0" xfId="0" applyNumberFormat="1"/>
    <xf numFmtId="43" fontId="0" fillId="0" borderId="0" xfId="14" applyFont="1"/>
    <xf numFmtId="4" fontId="2" fillId="0" borderId="0" xfId="9" applyNumberFormat="1" applyFont="1"/>
    <xf numFmtId="4" fontId="3" fillId="0" borderId="0" xfId="9" applyNumberFormat="1" applyFont="1"/>
    <xf numFmtId="0" fontId="23" fillId="0" borderId="0" xfId="9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24" fillId="2" borderId="0" xfId="0" applyFont="1" applyFill="1" applyAlignment="1">
      <alignment horizontal="centerContinuous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9" applyFont="1" applyFill="1" applyAlignment="1">
      <alignment horizontal="center" vertical="center"/>
    </xf>
    <xf numFmtId="0" fontId="10" fillId="8" borderId="14" xfId="13" applyFont="1" applyFill="1" applyBorder="1" applyAlignment="1">
      <alignment horizontal="center" vertical="center"/>
    </xf>
    <xf numFmtId="0" fontId="10" fillId="8" borderId="11" xfId="13" applyFont="1" applyFill="1" applyBorder="1" applyAlignment="1">
      <alignment horizontal="center" vertical="center"/>
    </xf>
    <xf numFmtId="0" fontId="10" fillId="8" borderId="16" xfId="13" applyFont="1" applyFill="1" applyBorder="1" applyAlignment="1">
      <alignment horizontal="center" vertical="center"/>
    </xf>
    <xf numFmtId="0" fontId="10" fillId="8" borderId="10" xfId="13" applyFont="1" applyFill="1" applyBorder="1" applyAlignment="1">
      <alignment horizontal="center" vertical="center"/>
    </xf>
    <xf numFmtId="0" fontId="10" fillId="8" borderId="0" xfId="13" applyFont="1" applyFill="1" applyAlignment="1">
      <alignment horizontal="center" vertical="center"/>
    </xf>
    <xf numFmtId="0" fontId="10" fillId="8" borderId="17" xfId="13" applyFont="1" applyFill="1" applyBorder="1" applyAlignment="1">
      <alignment horizontal="center" vertical="center"/>
    </xf>
    <xf numFmtId="0" fontId="10" fillId="8" borderId="13" xfId="13" applyFont="1" applyFill="1" applyBorder="1" applyAlignment="1">
      <alignment horizontal="center" vertical="center"/>
    </xf>
    <xf numFmtId="0" fontId="10" fillId="8" borderId="15" xfId="13" applyFont="1" applyFill="1" applyBorder="1" applyAlignment="1">
      <alignment horizontal="center" vertical="center"/>
    </xf>
    <xf numFmtId="0" fontId="10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85725</xdr:rowOff>
        </xdr:from>
        <xdr:to>
          <xdr:col>4</xdr:col>
          <xdr:colOff>647700</xdr:colOff>
          <xdr:row>53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150</xdr:row>
          <xdr:rowOff>28575</xdr:rowOff>
        </xdr:from>
        <xdr:to>
          <xdr:col>4</xdr:col>
          <xdr:colOff>1200150</xdr:colOff>
          <xdr:row>155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223</xdr:row>
          <xdr:rowOff>66675</xdr:rowOff>
        </xdr:from>
        <xdr:to>
          <xdr:col>4</xdr:col>
          <xdr:colOff>381000</xdr:colOff>
          <xdr:row>229</xdr:row>
          <xdr:rowOff>28575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35</xdr:row>
          <xdr:rowOff>19050</xdr:rowOff>
        </xdr:from>
        <xdr:to>
          <xdr:col>5</xdr:col>
          <xdr:colOff>647700</xdr:colOff>
          <xdr:row>40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143</xdr:row>
          <xdr:rowOff>66675</xdr:rowOff>
        </xdr:from>
        <xdr:to>
          <xdr:col>5</xdr:col>
          <xdr:colOff>95250</xdr:colOff>
          <xdr:row>148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25</xdr:row>
      <xdr:rowOff>85725</xdr:rowOff>
    </xdr:from>
    <xdr:to>
      <xdr:col>2</xdr:col>
      <xdr:colOff>733425</xdr:colOff>
      <xdr:row>30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442"/>
        <a:stretch/>
      </xdr:blipFill>
      <xdr:spPr bwMode="auto">
        <a:xfrm>
          <a:off x="9525" y="4724400"/>
          <a:ext cx="51720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45</xdr:row>
      <xdr:rowOff>38100</xdr:rowOff>
    </xdr:from>
    <xdr:to>
      <xdr:col>2</xdr:col>
      <xdr:colOff>1066800</xdr:colOff>
      <xdr:row>50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442"/>
        <a:stretch/>
      </xdr:blipFill>
      <xdr:spPr bwMode="auto">
        <a:xfrm>
          <a:off x="285750" y="6753225"/>
          <a:ext cx="51720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846666</xdr:colOff>
      <xdr:row>56</xdr:row>
      <xdr:rowOff>52916</xdr:rowOff>
    </xdr:from>
    <xdr:to>
      <xdr:col>4</xdr:col>
      <xdr:colOff>254000</xdr:colOff>
      <xdr:row>62</xdr:row>
      <xdr:rowOff>36602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442"/>
        <a:stretch/>
      </xdr:blipFill>
      <xdr:spPr bwMode="auto">
        <a:xfrm>
          <a:off x="1693333" y="8805333"/>
          <a:ext cx="6318250" cy="872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3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9" sqref="D9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5" t="s">
        <v>652</v>
      </c>
      <c r="B1" s="146"/>
      <c r="C1" s="147" t="s">
        <v>0</v>
      </c>
      <c r="D1" s="148">
        <v>2022</v>
      </c>
    </row>
    <row r="2" spans="1:4" x14ac:dyDescent="0.2">
      <c r="A2" s="149" t="s">
        <v>2</v>
      </c>
      <c r="B2" s="141"/>
      <c r="C2" s="150" t="s">
        <v>3</v>
      </c>
      <c r="D2" s="151" t="s">
        <v>656</v>
      </c>
    </row>
    <row r="3" spans="1:4" x14ac:dyDescent="0.2">
      <c r="A3" s="149" t="s">
        <v>653</v>
      </c>
      <c r="B3" s="141"/>
      <c r="C3" s="150" t="s">
        <v>4</v>
      </c>
      <c r="D3" s="152">
        <v>4</v>
      </c>
    </row>
    <row r="4" spans="1:4" x14ac:dyDescent="0.2">
      <c r="A4" s="153" t="s">
        <v>5</v>
      </c>
      <c r="B4" s="142"/>
      <c r="C4" s="142"/>
      <c r="D4" s="154"/>
    </row>
    <row r="5" spans="1:4" ht="15" customHeight="1" x14ac:dyDescent="0.2">
      <c r="A5" s="143" t="s">
        <v>6</v>
      </c>
      <c r="B5" s="144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67" t="s">
        <v>64</v>
      </c>
      <c r="B43" s="167"/>
      <c r="C43" s="136"/>
      <c r="D43" s="136"/>
      <c r="E43" s="136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0</xdr:colOff>
                <xdr:row>48</xdr:row>
                <xdr:rowOff>85725</xdr:rowOff>
              </from>
              <to>
                <xdr:col>4</xdr:col>
                <xdr:colOff>647700</xdr:colOff>
                <xdr:row>53</xdr:row>
                <xdr:rowOff>95250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2"/>
  <sheetViews>
    <sheetView showGridLines="0" workbookViewId="0">
      <selection activeCell="B36" sqref="B36"/>
    </sheetView>
  </sheetViews>
  <sheetFormatPr baseColWidth="10" defaultColWidth="11.42578125" defaultRowHeight="11.25" x14ac:dyDescent="0.2"/>
  <cols>
    <col min="1" max="1" width="3.28515625" style="55" customWidth="1"/>
    <col min="2" max="2" width="63.42578125" style="55" customWidth="1"/>
    <col min="3" max="3" width="15.140625" style="55" customWidth="1"/>
    <col min="4" max="16384" width="11.42578125" style="55"/>
  </cols>
  <sheetData>
    <row r="1" spans="1:3" s="54" customFormat="1" ht="18" customHeight="1" x14ac:dyDescent="0.25">
      <c r="A1" s="172" t="str">
        <f>ESF!A1</f>
        <v>COMISION MUNICIPAL DE CULTURA FISICA Y DEPORTE DE LEON GUANAJUATO</v>
      </c>
      <c r="B1" s="173"/>
      <c r="C1" s="174"/>
    </row>
    <row r="2" spans="1:3" s="54" customFormat="1" ht="18" customHeight="1" x14ac:dyDescent="0.25">
      <c r="A2" s="175" t="s">
        <v>524</v>
      </c>
      <c r="B2" s="176"/>
      <c r="C2" s="177"/>
    </row>
    <row r="3" spans="1:3" s="54" customFormat="1" ht="18" customHeight="1" x14ac:dyDescent="0.25">
      <c r="A3" s="175" t="str">
        <f>ESF!A3</f>
        <v>Correspondiente del 01 de Enero al 31 de Diciembre de 2022</v>
      </c>
      <c r="B3" s="176"/>
      <c r="C3" s="177"/>
    </row>
    <row r="4" spans="1:3" s="56" customFormat="1" x14ac:dyDescent="0.2">
      <c r="A4" s="178" t="s">
        <v>525</v>
      </c>
      <c r="B4" s="179"/>
      <c r="C4" s="180"/>
    </row>
    <row r="5" spans="1:3" ht="15" customHeight="1" x14ac:dyDescent="0.2">
      <c r="A5" s="71" t="s">
        <v>526</v>
      </c>
      <c r="B5" s="71"/>
      <c r="C5" s="72">
        <v>150443808.72</v>
      </c>
    </row>
    <row r="6" spans="1:3" ht="15" customHeight="1" x14ac:dyDescent="0.2">
      <c r="A6" s="73"/>
      <c r="B6" s="74"/>
      <c r="C6" s="75"/>
    </row>
    <row r="7" spans="1:3" ht="15" customHeight="1" x14ac:dyDescent="0.2">
      <c r="A7" s="84" t="s">
        <v>527</v>
      </c>
      <c r="B7" s="84"/>
      <c r="C7" s="76">
        <f>SUM(C8:C13)</f>
        <v>2227837.4900000002</v>
      </c>
    </row>
    <row r="8" spans="1:3" ht="15" customHeight="1" x14ac:dyDescent="0.2">
      <c r="A8" s="92" t="s">
        <v>528</v>
      </c>
      <c r="B8" s="91" t="s">
        <v>313</v>
      </c>
      <c r="C8" s="77">
        <v>2227013.4300000002</v>
      </c>
    </row>
    <row r="9" spans="1:3" ht="15" customHeight="1" x14ac:dyDescent="0.2">
      <c r="A9" s="78" t="s">
        <v>529</v>
      </c>
      <c r="B9" s="79" t="s">
        <v>530</v>
      </c>
      <c r="C9" s="77">
        <v>0</v>
      </c>
    </row>
    <row r="10" spans="1:3" ht="15" customHeight="1" x14ac:dyDescent="0.2">
      <c r="A10" s="78" t="s">
        <v>531</v>
      </c>
      <c r="B10" s="79" t="s">
        <v>322</v>
      </c>
      <c r="C10" s="77">
        <v>0</v>
      </c>
    </row>
    <row r="11" spans="1:3" ht="15" customHeight="1" x14ac:dyDescent="0.2">
      <c r="A11" s="78" t="s">
        <v>532</v>
      </c>
      <c r="B11" s="79" t="s">
        <v>323</v>
      </c>
      <c r="C11" s="77">
        <v>0</v>
      </c>
    </row>
    <row r="12" spans="1:3" ht="15" customHeight="1" x14ac:dyDescent="0.2">
      <c r="A12" s="78" t="s">
        <v>533</v>
      </c>
      <c r="B12" s="79" t="s">
        <v>324</v>
      </c>
      <c r="C12" s="77">
        <v>824.06</v>
      </c>
    </row>
    <row r="13" spans="1:3" ht="15" customHeight="1" x14ac:dyDescent="0.2">
      <c r="A13" s="80" t="s">
        <v>534</v>
      </c>
      <c r="B13" s="81" t="s">
        <v>535</v>
      </c>
      <c r="C13" s="77">
        <v>0</v>
      </c>
    </row>
    <row r="14" spans="1:3" ht="15" customHeight="1" x14ac:dyDescent="0.2">
      <c r="A14" s="73"/>
      <c r="B14" s="82"/>
      <c r="C14" s="83"/>
    </row>
    <row r="15" spans="1:3" ht="15" customHeight="1" x14ac:dyDescent="0.2">
      <c r="A15" s="84" t="s">
        <v>536</v>
      </c>
      <c r="B15" s="74"/>
      <c r="C15" s="76">
        <f>SUM(C16:C18)</f>
        <v>0</v>
      </c>
    </row>
    <row r="16" spans="1:3" ht="15" customHeight="1" x14ac:dyDescent="0.2">
      <c r="A16" s="85">
        <v>3.1</v>
      </c>
      <c r="B16" s="79" t="s">
        <v>537</v>
      </c>
      <c r="C16" s="77">
        <v>0</v>
      </c>
    </row>
    <row r="17" spans="1:3" ht="15" customHeight="1" x14ac:dyDescent="0.2">
      <c r="A17" s="86">
        <v>3.2</v>
      </c>
      <c r="B17" s="79" t="s">
        <v>538</v>
      </c>
      <c r="C17" s="77">
        <v>0</v>
      </c>
    </row>
    <row r="18" spans="1:3" ht="15" customHeight="1" x14ac:dyDescent="0.2">
      <c r="A18" s="86">
        <v>3.3</v>
      </c>
      <c r="B18" s="81" t="s">
        <v>539</v>
      </c>
      <c r="C18" s="87">
        <v>0</v>
      </c>
    </row>
    <row r="19" spans="1:3" ht="15" customHeight="1" x14ac:dyDescent="0.2">
      <c r="A19" s="73"/>
      <c r="B19" s="88"/>
      <c r="C19" s="89"/>
    </row>
    <row r="20" spans="1:3" ht="15" customHeight="1" x14ac:dyDescent="0.2">
      <c r="A20" s="90" t="s">
        <v>540</v>
      </c>
      <c r="B20" s="90"/>
      <c r="C20" s="72">
        <f>C5+C7-C15</f>
        <v>152671646.21000001</v>
      </c>
    </row>
    <row r="21" spans="1:3" ht="15" customHeight="1" x14ac:dyDescent="0.2"/>
    <row r="22" spans="1:3" x14ac:dyDescent="0.2">
      <c r="A22" s="157" t="s">
        <v>64</v>
      </c>
      <c r="B22" s="3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1"/>
  <sheetViews>
    <sheetView showGridLines="0" zoomScaleNormal="100" workbookViewId="0">
      <selection activeCell="F38" sqref="F38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81" t="str">
        <f>ESF!A1</f>
        <v>COMISION MUNICIPAL DE CULTURA FISICA Y DEPORTE DE LEON GUANAJUATO</v>
      </c>
      <c r="B1" s="182"/>
      <c r="C1" s="183"/>
    </row>
    <row r="2" spans="1:3" s="57" customFormat="1" ht="18.95" customHeight="1" x14ac:dyDescent="0.25">
      <c r="A2" s="184" t="s">
        <v>541</v>
      </c>
      <c r="B2" s="185"/>
      <c r="C2" s="186"/>
    </row>
    <row r="3" spans="1:3" s="57" customFormat="1" ht="18.95" customHeight="1" x14ac:dyDescent="0.25">
      <c r="A3" s="184" t="str">
        <f>ESF!A3</f>
        <v>Correspondiente del 01 de Enero al 31 de Diciembre de 2022</v>
      </c>
      <c r="B3" s="185"/>
      <c r="C3" s="186"/>
    </row>
    <row r="4" spans="1:3" x14ac:dyDescent="0.2">
      <c r="A4" s="178" t="s">
        <v>525</v>
      </c>
      <c r="B4" s="179"/>
      <c r="C4" s="180"/>
    </row>
    <row r="5" spans="1:3" x14ac:dyDescent="0.2">
      <c r="A5" s="101" t="s">
        <v>542</v>
      </c>
      <c r="B5" s="71"/>
      <c r="C5" s="94">
        <v>141049230.06</v>
      </c>
    </row>
    <row r="6" spans="1:3" x14ac:dyDescent="0.2">
      <c r="A6" s="95"/>
      <c r="B6" s="74"/>
      <c r="C6" s="96"/>
    </row>
    <row r="7" spans="1:3" x14ac:dyDescent="0.2">
      <c r="A7" s="84" t="s">
        <v>543</v>
      </c>
      <c r="B7" s="97"/>
      <c r="C7" s="76">
        <f>SUM(C8:C28)</f>
        <v>2762616.53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96676.98</v>
      </c>
    </row>
    <row r="11" spans="1:3" x14ac:dyDescent="0.2">
      <c r="A11" s="111">
        <v>2.4</v>
      </c>
      <c r="B11" s="93" t="s">
        <v>131</v>
      </c>
      <c r="C11" s="104">
        <v>1532462.77</v>
      </c>
    </row>
    <row r="12" spans="1:3" x14ac:dyDescent="0.2">
      <c r="A12" s="111">
        <v>2.5</v>
      </c>
      <c r="B12" s="93" t="s">
        <v>132</v>
      </c>
      <c r="C12" s="104">
        <v>35008.800000000003</v>
      </c>
    </row>
    <row r="13" spans="1:3" x14ac:dyDescent="0.2">
      <c r="A13" s="111">
        <v>2.6</v>
      </c>
      <c r="B13" s="93" t="s">
        <v>133</v>
      </c>
      <c r="C13" s="104">
        <v>840738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257703.65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544</v>
      </c>
      <c r="B17" s="93" t="s">
        <v>545</v>
      </c>
      <c r="C17" s="104">
        <v>0</v>
      </c>
    </row>
    <row r="18" spans="1:3" x14ac:dyDescent="0.2">
      <c r="A18" s="111" t="s">
        <v>546</v>
      </c>
      <c r="B18" s="93" t="s">
        <v>141</v>
      </c>
      <c r="C18" s="104">
        <v>0</v>
      </c>
    </row>
    <row r="19" spans="1:3" x14ac:dyDescent="0.2">
      <c r="A19" s="111" t="s">
        <v>547</v>
      </c>
      <c r="B19" s="93" t="s">
        <v>548</v>
      </c>
      <c r="C19" s="104">
        <v>0</v>
      </c>
    </row>
    <row r="20" spans="1:3" x14ac:dyDescent="0.2">
      <c r="A20" s="111" t="s">
        <v>549</v>
      </c>
      <c r="B20" s="93" t="s">
        <v>550</v>
      </c>
      <c r="C20" s="104">
        <v>0</v>
      </c>
    </row>
    <row r="21" spans="1:3" x14ac:dyDescent="0.2">
      <c r="A21" s="111" t="s">
        <v>551</v>
      </c>
      <c r="B21" s="93" t="s">
        <v>552</v>
      </c>
      <c r="C21" s="104">
        <v>0</v>
      </c>
    </row>
    <row r="22" spans="1:3" x14ac:dyDescent="0.2">
      <c r="A22" s="111" t="s">
        <v>553</v>
      </c>
      <c r="B22" s="93" t="s">
        <v>554</v>
      </c>
      <c r="C22" s="104">
        <v>0</v>
      </c>
    </row>
    <row r="23" spans="1:3" x14ac:dyDescent="0.2">
      <c r="A23" s="111" t="s">
        <v>555</v>
      </c>
      <c r="B23" s="93" t="s">
        <v>556</v>
      </c>
      <c r="C23" s="104">
        <v>0</v>
      </c>
    </row>
    <row r="24" spans="1:3" x14ac:dyDescent="0.2">
      <c r="A24" s="111" t="s">
        <v>557</v>
      </c>
      <c r="B24" s="93" t="s">
        <v>558</v>
      </c>
      <c r="C24" s="104">
        <v>0</v>
      </c>
    </row>
    <row r="25" spans="1:3" x14ac:dyDescent="0.2">
      <c r="A25" s="111" t="s">
        <v>559</v>
      </c>
      <c r="B25" s="93" t="s">
        <v>560</v>
      </c>
      <c r="C25" s="104">
        <v>0</v>
      </c>
    </row>
    <row r="26" spans="1:3" x14ac:dyDescent="0.2">
      <c r="A26" s="111" t="s">
        <v>561</v>
      </c>
      <c r="B26" s="93" t="s">
        <v>562</v>
      </c>
      <c r="C26" s="104">
        <v>0</v>
      </c>
    </row>
    <row r="27" spans="1:3" x14ac:dyDescent="0.2">
      <c r="A27" s="111" t="s">
        <v>563</v>
      </c>
      <c r="B27" s="93" t="s">
        <v>564</v>
      </c>
      <c r="C27" s="104">
        <v>0</v>
      </c>
    </row>
    <row r="28" spans="1:3" x14ac:dyDescent="0.2">
      <c r="A28" s="111" t="s">
        <v>565</v>
      </c>
      <c r="B28" s="103" t="s">
        <v>566</v>
      </c>
      <c r="C28" s="104">
        <v>26.33</v>
      </c>
    </row>
    <row r="29" spans="1:3" x14ac:dyDescent="0.2">
      <c r="A29" s="112"/>
      <c r="B29" s="105"/>
      <c r="C29" s="106"/>
    </row>
    <row r="30" spans="1:3" x14ac:dyDescent="0.2">
      <c r="A30" s="107" t="s">
        <v>567</v>
      </c>
      <c r="B30" s="108"/>
      <c r="C30" s="109">
        <f>SUM(C31:C37)</f>
        <v>2573520.0100000002</v>
      </c>
    </row>
    <row r="31" spans="1:3" x14ac:dyDescent="0.2">
      <c r="A31" s="111" t="s">
        <v>568</v>
      </c>
      <c r="B31" s="93" t="s">
        <v>414</v>
      </c>
      <c r="C31" s="104">
        <v>2568822.91</v>
      </c>
    </row>
    <row r="32" spans="1:3" x14ac:dyDescent="0.2">
      <c r="A32" s="111" t="s">
        <v>569</v>
      </c>
      <c r="B32" s="93" t="s">
        <v>423</v>
      </c>
      <c r="C32" s="104">
        <v>0</v>
      </c>
    </row>
    <row r="33" spans="1:3" x14ac:dyDescent="0.2">
      <c r="A33" s="111" t="s">
        <v>570</v>
      </c>
      <c r="B33" s="93" t="s">
        <v>426</v>
      </c>
      <c r="C33" s="104">
        <v>28.1</v>
      </c>
    </row>
    <row r="34" spans="1:3" x14ac:dyDescent="0.2">
      <c r="A34" s="111" t="s">
        <v>571</v>
      </c>
      <c r="B34" s="93" t="s">
        <v>572</v>
      </c>
      <c r="C34" s="104">
        <v>0</v>
      </c>
    </row>
    <row r="35" spans="1:3" x14ac:dyDescent="0.2">
      <c r="A35" s="111" t="s">
        <v>573</v>
      </c>
      <c r="B35" s="93" t="s">
        <v>574</v>
      </c>
      <c r="C35" s="104">
        <v>0</v>
      </c>
    </row>
    <row r="36" spans="1:3" x14ac:dyDescent="0.2">
      <c r="A36" s="111" t="s">
        <v>575</v>
      </c>
      <c r="B36" s="93" t="s">
        <v>434</v>
      </c>
      <c r="C36" s="104">
        <v>0</v>
      </c>
    </row>
    <row r="37" spans="1:3" x14ac:dyDescent="0.2">
      <c r="A37" s="111" t="s">
        <v>576</v>
      </c>
      <c r="B37" s="103" t="s">
        <v>577</v>
      </c>
      <c r="C37" s="110">
        <v>4669</v>
      </c>
    </row>
    <row r="38" spans="1:3" x14ac:dyDescent="0.2">
      <c r="A38" s="95"/>
      <c r="B38" s="98"/>
      <c r="C38" s="99"/>
    </row>
    <row r="39" spans="1:3" x14ac:dyDescent="0.2">
      <c r="A39" s="100" t="s">
        <v>578</v>
      </c>
      <c r="B39" s="71"/>
      <c r="C39" s="72">
        <f>C5-C7+C30</f>
        <v>140860133.53999999</v>
      </c>
    </row>
    <row r="41" spans="1:3" x14ac:dyDescent="0.2">
      <c r="A41" s="157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zoomScale="90" zoomScaleNormal="90" workbookViewId="0">
      <selection activeCell="E55" sqref="E55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71" t="str">
        <f>'Notas a los Edos Financieros'!A1</f>
        <v>COMISION MUNICIPAL DE CULTURA FISICA Y DEPORTE DE LEON GUANAJUATO</v>
      </c>
      <c r="B1" s="187"/>
      <c r="C1" s="187"/>
      <c r="D1" s="187"/>
      <c r="E1" s="187"/>
      <c r="F1" s="187"/>
      <c r="G1" s="45" t="s">
        <v>0</v>
      </c>
      <c r="H1" s="46">
        <f>'Notas a los Edos Financieros'!D1</f>
        <v>2022</v>
      </c>
    </row>
    <row r="2" spans="1:10" ht="18.95" customHeight="1" x14ac:dyDescent="0.2">
      <c r="A2" s="171" t="s">
        <v>579</v>
      </c>
      <c r="B2" s="187"/>
      <c r="C2" s="187"/>
      <c r="D2" s="187"/>
      <c r="E2" s="187"/>
      <c r="F2" s="187"/>
      <c r="G2" s="45" t="s">
        <v>3</v>
      </c>
      <c r="H2" s="46" t="str">
        <f>'Notas a los Edos Financieros'!D2</f>
        <v>Anual</v>
      </c>
    </row>
    <row r="3" spans="1:10" ht="18.95" customHeight="1" x14ac:dyDescent="0.2">
      <c r="A3" s="171" t="str">
        <f>'Notas a los Edos Financieros'!A3</f>
        <v>Correspondiente del 01 de Enero al 31 de Diciembre de 2022</v>
      </c>
      <c r="B3" s="187"/>
      <c r="C3" s="187"/>
      <c r="D3" s="187"/>
      <c r="E3" s="187"/>
      <c r="F3" s="187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3" t="s">
        <v>68</v>
      </c>
      <c r="B7" s="123" t="s">
        <v>580</v>
      </c>
      <c r="C7" s="122" t="s">
        <v>581</v>
      </c>
      <c r="D7" s="122" t="s">
        <v>582</v>
      </c>
      <c r="E7" s="122" t="s">
        <v>583</v>
      </c>
      <c r="F7" s="122" t="s">
        <v>584</v>
      </c>
      <c r="G7" s="122" t="s">
        <v>585</v>
      </c>
      <c r="H7" s="122" t="s">
        <v>586</v>
      </c>
      <c r="I7" s="122" t="s">
        <v>587</v>
      </c>
      <c r="J7" s="122" t="s">
        <v>588</v>
      </c>
    </row>
    <row r="8" spans="1:10" s="59" customFormat="1" x14ac:dyDescent="0.2">
      <c r="A8" s="58">
        <v>7000</v>
      </c>
      <c r="B8" s="59" t="s">
        <v>589</v>
      </c>
    </row>
    <row r="9" spans="1:10" x14ac:dyDescent="0.2">
      <c r="A9" s="47">
        <v>7110</v>
      </c>
      <c r="B9" s="47" t="s">
        <v>585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590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600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610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615</v>
      </c>
    </row>
    <row r="36" spans="1:6" x14ac:dyDescent="0.2">
      <c r="A36" s="47">
        <v>8110</v>
      </c>
      <c r="B36" s="47" t="s">
        <v>616</v>
      </c>
      <c r="C36" s="52">
        <v>0</v>
      </c>
      <c r="D36" s="52">
        <v>100804128</v>
      </c>
      <c r="E36" s="52">
        <v>0</v>
      </c>
      <c r="F36" s="52">
        <f>+C36+E36-D36</f>
        <v>-100804128</v>
      </c>
    </row>
    <row r="37" spans="1:6" x14ac:dyDescent="0.2">
      <c r="A37" s="47">
        <v>8120</v>
      </c>
      <c r="B37" s="47" t="s">
        <v>617</v>
      </c>
      <c r="C37" s="52">
        <v>0</v>
      </c>
      <c r="D37" s="52">
        <v>903017726.65999997</v>
      </c>
      <c r="E37" s="52">
        <v>903282902.72000003</v>
      </c>
      <c r="F37" s="52">
        <f>+E37-D37</f>
        <v>265176.06000006199</v>
      </c>
    </row>
    <row r="38" spans="1:6" x14ac:dyDescent="0.2">
      <c r="A38" s="47">
        <v>8130</v>
      </c>
      <c r="B38" s="47" t="s">
        <v>618</v>
      </c>
      <c r="C38" s="52">
        <v>0</v>
      </c>
      <c r="D38" s="52">
        <v>802478774.72000003</v>
      </c>
      <c r="E38" s="52">
        <v>752573917.94000006</v>
      </c>
      <c r="F38" s="52">
        <f>+D38-E38</f>
        <v>49904856.779999971</v>
      </c>
    </row>
    <row r="39" spans="1:6" x14ac:dyDescent="0.2">
      <c r="A39" s="47">
        <v>8140</v>
      </c>
      <c r="B39" s="47" t="s">
        <v>619</v>
      </c>
      <c r="C39" s="52">
        <v>0</v>
      </c>
      <c r="D39" s="52">
        <v>150443808.72</v>
      </c>
      <c r="E39" s="52">
        <v>150443808.72</v>
      </c>
      <c r="F39" s="52">
        <f>+D39-E39</f>
        <v>0</v>
      </c>
    </row>
    <row r="40" spans="1:6" x14ac:dyDescent="0.2">
      <c r="A40" s="47">
        <v>8150</v>
      </c>
      <c r="B40" s="47" t="s">
        <v>620</v>
      </c>
      <c r="C40" s="52">
        <v>0</v>
      </c>
      <c r="D40" s="52">
        <v>0</v>
      </c>
      <c r="E40" s="52">
        <v>150443808.72</v>
      </c>
      <c r="F40" s="52">
        <f>+E40</f>
        <v>150443808.72</v>
      </c>
    </row>
    <row r="41" spans="1:6" x14ac:dyDescent="0.2">
      <c r="A41" s="47">
        <v>8210</v>
      </c>
      <c r="B41" s="47" t="s">
        <v>621</v>
      </c>
      <c r="C41" s="52">
        <v>0</v>
      </c>
      <c r="D41" s="155">
        <v>0</v>
      </c>
      <c r="E41" s="155">
        <v>100804128</v>
      </c>
      <c r="F41" s="52">
        <f>+E41-D41</f>
        <v>100804128</v>
      </c>
    </row>
    <row r="42" spans="1:6" x14ac:dyDescent="0.2">
      <c r="A42" s="47">
        <v>8220</v>
      </c>
      <c r="B42" s="47" t="s">
        <v>622</v>
      </c>
      <c r="C42" s="52">
        <v>0</v>
      </c>
      <c r="D42" s="155">
        <v>420157208.37</v>
      </c>
      <c r="E42" s="155">
        <v>410497454.11000001</v>
      </c>
      <c r="F42" s="52">
        <f>+D42-E42</f>
        <v>9659754.2599999905</v>
      </c>
    </row>
    <row r="43" spans="1:6" x14ac:dyDescent="0.2">
      <c r="A43" s="47">
        <v>8230</v>
      </c>
      <c r="B43" s="47" t="s">
        <v>623</v>
      </c>
      <c r="C43" s="52">
        <v>0</v>
      </c>
      <c r="D43" s="155">
        <v>269302209.05000001</v>
      </c>
      <c r="E43" s="155">
        <v>319207065.37</v>
      </c>
      <c r="F43" s="52">
        <f t="shared" ref="F43:F47" si="0">+D43-E43</f>
        <v>-49904856.319999993</v>
      </c>
    </row>
    <row r="44" spans="1:6" x14ac:dyDescent="0.2">
      <c r="A44" s="47">
        <v>8240</v>
      </c>
      <c r="B44" s="47" t="s">
        <v>624</v>
      </c>
      <c r="C44" s="52">
        <v>0</v>
      </c>
      <c r="D44" s="155">
        <v>141049230.06</v>
      </c>
      <c r="E44" s="155">
        <v>141049230.06</v>
      </c>
      <c r="F44" s="52">
        <f t="shared" si="0"/>
        <v>0</v>
      </c>
    </row>
    <row r="45" spans="1:6" x14ac:dyDescent="0.2">
      <c r="A45" s="47">
        <v>8250</v>
      </c>
      <c r="B45" s="47" t="s">
        <v>625</v>
      </c>
      <c r="C45" s="52">
        <v>0</v>
      </c>
      <c r="D45" s="155">
        <v>141049230.06</v>
      </c>
      <c r="E45" s="155">
        <v>139331267.40000001</v>
      </c>
      <c r="F45" s="52">
        <f t="shared" si="0"/>
        <v>1717962.6599999964</v>
      </c>
    </row>
    <row r="46" spans="1:6" x14ac:dyDescent="0.2">
      <c r="A46" s="47">
        <v>8260</v>
      </c>
      <c r="B46" s="47" t="s">
        <v>626</v>
      </c>
      <c r="C46" s="52">
        <v>0</v>
      </c>
      <c r="D46" s="156">
        <v>139331267.40000001</v>
      </c>
      <c r="E46" s="156">
        <v>139331267.40000001</v>
      </c>
      <c r="F46" s="52">
        <f t="shared" si="0"/>
        <v>0</v>
      </c>
    </row>
    <row r="47" spans="1:6" x14ac:dyDescent="0.2">
      <c r="A47" s="47">
        <v>8270</v>
      </c>
      <c r="B47" s="47" t="s">
        <v>627</v>
      </c>
      <c r="C47" s="52">
        <v>0</v>
      </c>
      <c r="D47" s="155">
        <v>139331267.40000001</v>
      </c>
      <c r="E47" s="155">
        <v>0</v>
      </c>
      <c r="F47" s="52">
        <f t="shared" si="0"/>
        <v>139331267.40000001</v>
      </c>
    </row>
    <row r="48" spans="1:6" x14ac:dyDescent="0.2">
      <c r="A48" s="127"/>
    </row>
    <row r="49" spans="1:2" x14ac:dyDescent="0.2">
      <c r="A49" s="127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7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44CBA-AEDA-4179-BC34-9580AF6ED9DA}">
  <dimension ref="A1:H30"/>
  <sheetViews>
    <sheetView workbookViewId="0">
      <selection activeCell="D1" sqref="D1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x14ac:dyDescent="0.2">
      <c r="B1" s="164" t="s">
        <v>205</v>
      </c>
      <c r="C1" s="165"/>
      <c r="D1" s="165"/>
      <c r="E1" s="166"/>
    </row>
    <row r="2" spans="1:8" x14ac:dyDescent="0.2">
      <c r="A2" s="3" t="s">
        <v>628</v>
      </c>
    </row>
    <row r="3" spans="1:8" x14ac:dyDescent="0.2">
      <c r="A3" s="1"/>
    </row>
    <row r="4" spans="1:8" s="6" customFormat="1" x14ac:dyDescent="0.2">
      <c r="A4" s="5" t="s">
        <v>629</v>
      </c>
    </row>
    <row r="5" spans="1:8" s="6" customFormat="1" x14ac:dyDescent="0.2">
      <c r="A5" s="188" t="s">
        <v>630</v>
      </c>
      <c r="B5" s="188"/>
      <c r="C5" s="188"/>
      <c r="D5" s="188"/>
      <c r="E5" s="18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589</v>
      </c>
      <c r="B9" s="8"/>
      <c r="C9" s="8"/>
      <c r="D9" s="8"/>
    </row>
    <row r="10" spans="1:8" s="6" customFormat="1" x14ac:dyDescent="0.2">
      <c r="A10" s="117" t="s">
        <v>632</v>
      </c>
      <c r="B10" s="189" t="s">
        <v>633</v>
      </c>
      <c r="C10" s="189"/>
      <c r="D10" s="189"/>
      <c r="E10" s="189"/>
    </row>
    <row r="11" spans="1:8" s="6" customFormat="1" x14ac:dyDescent="0.2">
      <c r="A11" s="118" t="s">
        <v>634</v>
      </c>
      <c r="B11" s="9" t="s">
        <v>635</v>
      </c>
      <c r="C11" s="9"/>
      <c r="D11" s="9"/>
      <c r="E11" s="9"/>
    </row>
    <row r="12" spans="1:8" s="6" customFormat="1" x14ac:dyDescent="0.2">
      <c r="A12" s="118" t="s">
        <v>636</v>
      </c>
      <c r="B12" s="189" t="s">
        <v>637</v>
      </c>
      <c r="C12" s="189"/>
      <c r="D12" s="189"/>
      <c r="E12" s="189"/>
    </row>
    <row r="13" spans="1:8" s="6" customFormat="1" x14ac:dyDescent="0.2">
      <c r="A13" s="118" t="s">
        <v>638</v>
      </c>
      <c r="B13" s="189" t="s">
        <v>639</v>
      </c>
      <c r="C13" s="189"/>
      <c r="D13" s="189"/>
      <c r="E13" s="189"/>
    </row>
    <row r="14" spans="1:8" s="6" customFormat="1" x14ac:dyDescent="0.2">
      <c r="A14" s="13"/>
      <c r="B14" s="10"/>
      <c r="C14" s="10"/>
      <c r="D14" s="10"/>
      <c r="E14" s="10"/>
    </row>
    <row r="15" spans="1:8" s="6" customFormat="1" ht="33.75" x14ac:dyDescent="0.2">
      <c r="A15" s="117" t="s">
        <v>640</v>
      </c>
      <c r="B15" s="9" t="s">
        <v>641</v>
      </c>
    </row>
    <row r="16" spans="1:8" s="6" customFormat="1" x14ac:dyDescent="0.2">
      <c r="A16" s="118" t="s">
        <v>642</v>
      </c>
    </row>
    <row r="17" spans="1:4" s="6" customFormat="1" x14ac:dyDescent="0.2">
      <c r="A17" s="9"/>
    </row>
    <row r="18" spans="1:4" s="6" customFormat="1" x14ac:dyDescent="0.2">
      <c r="A18" s="59" t="s">
        <v>615</v>
      </c>
    </row>
    <row r="19" spans="1:4" s="6" customFormat="1" x14ac:dyDescent="0.2">
      <c r="A19" s="119" t="s">
        <v>643</v>
      </c>
    </row>
    <row r="20" spans="1:4" s="6" customFormat="1" x14ac:dyDescent="0.2">
      <c r="A20" s="119" t="s">
        <v>644</v>
      </c>
    </row>
    <row r="21" spans="1:4" s="6" customFormat="1" x14ac:dyDescent="0.2">
      <c r="A21" s="8"/>
    </row>
    <row r="22" spans="1:4" s="6" customFormat="1" x14ac:dyDescent="0.2">
      <c r="A22" s="8" t="s">
        <v>645</v>
      </c>
      <c r="B22" s="8"/>
      <c r="C22" s="8"/>
      <c r="D22" s="8"/>
    </row>
    <row r="23" spans="1:4" s="6" customFormat="1" x14ac:dyDescent="0.2">
      <c r="A23" s="8" t="s">
        <v>646</v>
      </c>
      <c r="B23" s="8"/>
      <c r="C23" s="8"/>
      <c r="D23" s="8"/>
    </row>
    <row r="24" spans="1:4" s="6" customFormat="1" x14ac:dyDescent="0.2">
      <c r="A24" s="8" t="s">
        <v>647</v>
      </c>
      <c r="B24" s="8"/>
      <c r="C24" s="8"/>
      <c r="D24" s="8"/>
    </row>
    <row r="25" spans="1:4" s="6" customFormat="1" x14ac:dyDescent="0.2">
      <c r="A25" s="8" t="s">
        <v>648</v>
      </c>
      <c r="B25" s="8"/>
      <c r="C25" s="8"/>
      <c r="D25" s="8"/>
    </row>
    <row r="26" spans="1:4" s="6" customFormat="1" x14ac:dyDescent="0.2">
      <c r="A26" s="8" t="s">
        <v>649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650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4" t="s">
        <v>651</v>
      </c>
    </row>
  </sheetData>
  <mergeCells count="4">
    <mergeCell ref="A5:E5"/>
    <mergeCell ref="B10:E10"/>
    <mergeCell ref="B12:E12"/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abSelected="1" zoomScale="115" zoomScaleNormal="115" workbookViewId="0">
      <selection activeCell="B23" sqref="B2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8" t="str">
        <f>'Notas a los Edos Financieros'!A1</f>
        <v>COMISION MUNICIPAL DE CULTURA FISICA Y DEPORTE DE LEON GUANAJUATO</v>
      </c>
      <c r="B1" s="169"/>
      <c r="C1" s="169"/>
      <c r="D1" s="169"/>
      <c r="E1" s="169"/>
      <c r="F1" s="169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8" t="s">
        <v>65</v>
      </c>
      <c r="B2" s="169"/>
      <c r="C2" s="169"/>
      <c r="D2" s="169"/>
      <c r="E2" s="169"/>
      <c r="F2" s="169"/>
      <c r="G2" s="34" t="s">
        <v>3</v>
      </c>
      <c r="H2" s="43" t="str">
        <f>'Notas a los Edos Financieros'!D2</f>
        <v>Anual</v>
      </c>
    </row>
    <row r="3" spans="1:8" s="35" customFormat="1" ht="18.95" customHeight="1" x14ac:dyDescent="0.25">
      <c r="A3" s="168" t="str">
        <f>'Notas a los Edos Financieros'!A3</f>
        <v>Correspondiente del 01 de Enero al 31 de Diciembre de 2022</v>
      </c>
      <c r="B3" s="169"/>
      <c r="C3" s="169"/>
      <c r="D3" s="169"/>
      <c r="E3" s="169"/>
      <c r="F3" s="169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11885167.02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50630.14</v>
      </c>
      <c r="D20" s="42">
        <v>22032.620000000003</v>
      </c>
      <c r="E20" s="42">
        <v>28597.52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3">
        <v>1126</v>
      </c>
      <c r="B22" s="134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3">
        <v>1129</v>
      </c>
      <c r="B23" s="134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189086</v>
      </c>
    </row>
    <row r="42" spans="1:8" x14ac:dyDescent="0.2">
      <c r="A42" s="40">
        <v>1151</v>
      </c>
      <c r="B42" s="38" t="s">
        <v>111</v>
      </c>
      <c r="C42" s="42">
        <v>189086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30223235.07</v>
      </c>
      <c r="D62" s="42">
        <v>2534944.44</v>
      </c>
      <c r="E62" s="42">
        <v>17504570.98</v>
      </c>
    </row>
    <row r="63" spans="1:8" x14ac:dyDescent="0.2">
      <c r="A63" s="40">
        <v>1241</v>
      </c>
      <c r="B63" s="38" t="s">
        <v>130</v>
      </c>
      <c r="C63" s="42">
        <v>3434611.93</v>
      </c>
      <c r="D63" s="42">
        <v>205573.32</v>
      </c>
      <c r="E63" s="42">
        <v>2883428.29</v>
      </c>
    </row>
    <row r="64" spans="1:8" x14ac:dyDescent="0.2">
      <c r="A64" s="40">
        <v>1242</v>
      </c>
      <c r="B64" s="38" t="s">
        <v>131</v>
      </c>
      <c r="C64" s="42">
        <v>6380492.2400000002</v>
      </c>
      <c r="D64" s="42">
        <v>822311.50999999989</v>
      </c>
      <c r="E64" s="42">
        <v>3385402.6100000003</v>
      </c>
    </row>
    <row r="65" spans="1:8" x14ac:dyDescent="0.2">
      <c r="A65" s="40">
        <v>1243</v>
      </c>
      <c r="B65" s="38" t="s">
        <v>132</v>
      </c>
      <c r="C65" s="42">
        <v>235228.63</v>
      </c>
      <c r="D65" s="42">
        <v>20728.27</v>
      </c>
      <c r="E65" s="42">
        <v>230703.75</v>
      </c>
    </row>
    <row r="66" spans="1:8" x14ac:dyDescent="0.2">
      <c r="A66" s="40">
        <v>1244</v>
      </c>
      <c r="B66" s="38" t="s">
        <v>133</v>
      </c>
      <c r="C66" s="42">
        <v>2942362.42</v>
      </c>
      <c r="D66" s="42">
        <v>119498.44</v>
      </c>
      <c r="E66" s="42">
        <v>1689704.39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17230539.850000001</v>
      </c>
      <c r="D68" s="42">
        <v>1366832.9</v>
      </c>
      <c r="E68" s="42">
        <v>9315331.9399999995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671565.56</v>
      </c>
      <c r="D74" s="42">
        <v>25810.47</v>
      </c>
      <c r="E74" s="42">
        <v>511094.48</v>
      </c>
    </row>
    <row r="75" spans="1:8" x14ac:dyDescent="0.2">
      <c r="A75" s="40">
        <v>1251</v>
      </c>
      <c r="B75" s="38" t="s">
        <v>142</v>
      </c>
      <c r="C75" s="42">
        <v>671565.56</v>
      </c>
      <c r="D75" s="42">
        <v>25810.47</v>
      </c>
      <c r="E75" s="42">
        <v>511094.48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4882448.22</v>
      </c>
      <c r="D103" s="42">
        <v>4707664.5999999996</v>
      </c>
      <c r="E103" s="42">
        <v>6816</v>
      </c>
      <c r="F103" s="42">
        <v>0</v>
      </c>
      <c r="G103" s="42">
        <v>167967.62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1728203.4899999998</v>
      </c>
      <c r="D105" s="42">
        <v>1591470.3299999998</v>
      </c>
      <c r="E105" s="42">
        <v>0</v>
      </c>
      <c r="F105" s="42">
        <v>0</v>
      </c>
      <c r="G105" s="42">
        <v>136733.16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1774902.49</v>
      </c>
      <c r="D110" s="42">
        <v>1774902.49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1379342.24</v>
      </c>
      <c r="D112" s="42">
        <v>1341291.78</v>
      </c>
      <c r="E112" s="42">
        <v>6816</v>
      </c>
      <c r="F112" s="42">
        <v>0</v>
      </c>
      <c r="G112" s="42">
        <v>31234.46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9"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276225</xdr:colOff>
                <xdr:row>150</xdr:row>
                <xdr:rowOff>28575</xdr:rowOff>
              </from>
              <to>
                <xdr:col>4</xdr:col>
                <xdr:colOff>1200150</xdr:colOff>
                <xdr:row>155</xdr:row>
                <xdr:rowOff>38100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E231"/>
  <sheetViews>
    <sheetView zoomScale="115" zoomScaleNormal="115" workbookViewId="0">
      <selection activeCell="C21" sqref="C2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8" width="9.140625" style="38"/>
    <col min="9" max="9" width="17.7109375" style="38" customWidth="1"/>
    <col min="10" max="16384" width="9.140625" style="38"/>
  </cols>
  <sheetData>
    <row r="1" spans="1:5" s="44" customFormat="1" ht="18.95" customHeight="1" x14ac:dyDescent="0.25">
      <c r="A1" s="170" t="str">
        <f>ESF!A1</f>
        <v>COMISION MUNICIPAL DE CULTURA FISICA Y DEPORTE DE LEON GUANAJUATO</v>
      </c>
      <c r="B1" s="170"/>
      <c r="C1" s="170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70" t="s">
        <v>251</v>
      </c>
      <c r="B2" s="170"/>
      <c r="C2" s="170"/>
      <c r="D2" s="34" t="s">
        <v>3</v>
      </c>
      <c r="E2" s="43" t="str">
        <f>'Notas a los Edos Financieros'!D2</f>
        <v>Anual</v>
      </c>
    </row>
    <row r="3" spans="1:5" s="35" customFormat="1" ht="18.95" customHeight="1" x14ac:dyDescent="0.25">
      <c r="A3" s="170" t="str">
        <f>ESF!A3</f>
        <v>Correspondiente del 01 de Enero al 31 de Diciembre de 2022</v>
      </c>
      <c r="B3" s="170"/>
      <c r="C3" s="170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65235764.670000002</v>
      </c>
      <c r="D8" s="66" t="s">
        <v>654</v>
      </c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65235764.670000002</v>
      </c>
      <c r="D46" s="66" t="s">
        <v>654</v>
      </c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65235764.670000002</v>
      </c>
      <c r="D49" s="66" t="s">
        <v>654</v>
      </c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85208044.049999997</v>
      </c>
      <c r="D58" s="66" t="s">
        <v>655</v>
      </c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85208044.049999997</v>
      </c>
      <c r="D65" s="66" t="s">
        <v>655</v>
      </c>
      <c r="E65" s="64"/>
    </row>
    <row r="66" spans="1:5" x14ac:dyDescent="0.2">
      <c r="A66" s="65">
        <v>4221</v>
      </c>
      <c r="B66" s="66" t="s">
        <v>308</v>
      </c>
      <c r="C66" s="69">
        <v>75136830</v>
      </c>
      <c r="D66" s="66" t="s">
        <v>655</v>
      </c>
      <c r="E66" s="64"/>
    </row>
    <row r="67" spans="1:5" x14ac:dyDescent="0.2">
      <c r="A67" s="65">
        <v>4223</v>
      </c>
      <c r="B67" s="66" t="s">
        <v>309</v>
      </c>
      <c r="C67" s="69">
        <v>10071214.050000001</v>
      </c>
      <c r="D67" s="66" t="s">
        <v>655</v>
      </c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2227837.4900000002</v>
      </c>
      <c r="D73" s="66" t="s">
        <v>654</v>
      </c>
      <c r="E73" s="66"/>
    </row>
    <row r="74" spans="1:5" x14ac:dyDescent="0.2">
      <c r="A74" s="68">
        <v>4310</v>
      </c>
      <c r="B74" s="66" t="s">
        <v>313</v>
      </c>
      <c r="C74" s="69">
        <v>2227013.4300000002</v>
      </c>
      <c r="D74" s="66" t="s">
        <v>654</v>
      </c>
      <c r="E74" s="66"/>
    </row>
    <row r="75" spans="1:5" x14ac:dyDescent="0.2">
      <c r="A75" s="68">
        <v>4311</v>
      </c>
      <c r="B75" s="66" t="s">
        <v>314</v>
      </c>
      <c r="C75" s="69">
        <v>2227013.4300000002</v>
      </c>
      <c r="D75" s="66" t="s">
        <v>654</v>
      </c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824.06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824.06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140860133.53999999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v>110602504.64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v>47537383.829999998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15401240.16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11985894.539999999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337</v>
      </c>
      <c r="C103" s="69">
        <v>3633170.89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5138071.2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11028563.42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350443.62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341</v>
      </c>
      <c r="C107" s="69">
        <v>18899688.149999999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1194294.3600000001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186428.71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2136968.2400000002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2771690.02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347</v>
      </c>
      <c r="C113" s="69">
        <v>452109.28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11501612.869999999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656584.67000000004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v>44165432.659999996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6367410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4445304.87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10708712.689999999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628530.06999999995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9985687.0500000007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3692123.08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358</v>
      </c>
      <c r="C124" s="69">
        <v>3400859.15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1943651.44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2993154.31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v>27684110.66</v>
      </c>
      <c r="D127" s="70">
        <f t="shared" si="0"/>
        <v>1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27684110.66</v>
      </c>
      <c r="D137" s="70">
        <f t="shared" si="0"/>
        <v>1</v>
      </c>
      <c r="E137" s="66"/>
    </row>
    <row r="138" spans="1:5" x14ac:dyDescent="0.2">
      <c r="A138" s="68">
        <v>5241</v>
      </c>
      <c r="B138" s="66" t="s">
        <v>371</v>
      </c>
      <c r="C138" s="69">
        <v>18479110.66</v>
      </c>
      <c r="D138" s="70">
        <f t="shared" si="0"/>
        <v>1</v>
      </c>
      <c r="E138" s="66"/>
    </row>
    <row r="139" spans="1:5" x14ac:dyDescent="0.2">
      <c r="A139" s="68">
        <v>5242</v>
      </c>
      <c r="B139" s="66" t="s">
        <v>372</v>
      </c>
      <c r="C139" s="69">
        <v>9205000</v>
      </c>
      <c r="D139" s="70">
        <f t="shared" si="0"/>
        <v>1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v>2573518.2400000002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v>2568822.91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2543012.44</v>
      </c>
      <c r="D187" s="70">
        <f t="shared" si="1"/>
        <v>1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25810.47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26.33</v>
      </c>
      <c r="D198" s="70">
        <f t="shared" si="1"/>
        <v>1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26.33</v>
      </c>
      <c r="D203" s="70">
        <f t="shared" si="1"/>
        <v>1</v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  <row r="229" ht="3.75" customHeight="1" x14ac:dyDescent="0.2"/>
    <row r="231" hidden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52" fitToHeight="2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4" r:id="rId4">
          <objectPr defaultSize="0" r:id="rId5">
            <anchor moveWithCells="1">
              <from>
                <xdr:col>0</xdr:col>
                <xdr:colOff>0</xdr:colOff>
                <xdr:row>223</xdr:row>
                <xdr:rowOff>66675</xdr:rowOff>
              </from>
              <to>
                <xdr:col>4</xdr:col>
                <xdr:colOff>381000</xdr:colOff>
                <xdr:row>229</xdr:row>
                <xdr:rowOff>28575</xdr:rowOff>
              </to>
            </anchor>
          </objectPr>
        </oleObject>
      </mc:Choice>
      <mc:Fallback>
        <oleObject progId="Word.Document.12" shapeId="307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2" sqref="B21:B2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I29"/>
  <sheetViews>
    <sheetView zoomScale="130" zoomScaleNormal="130" workbookViewId="0">
      <selection activeCell="B29" sqref="B29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6" width="10.85546875" style="47" bestFit="1" customWidth="1"/>
    <col min="7" max="16384" width="9.140625" style="47"/>
  </cols>
  <sheetData>
    <row r="1" spans="1:9" ht="18.95" customHeight="1" x14ac:dyDescent="0.2">
      <c r="A1" s="171" t="str">
        <f>ESF!A1</f>
        <v>COMISION MUNICIPAL DE CULTURA FISICA Y DEPORTE DE LEON GUANAJUATO</v>
      </c>
      <c r="B1" s="171"/>
      <c r="C1" s="171"/>
      <c r="D1" s="45" t="s">
        <v>0</v>
      </c>
      <c r="E1" s="46">
        <f>'Notas a los Edos Financieros'!D1</f>
        <v>2022</v>
      </c>
    </row>
    <row r="2" spans="1:9" ht="18.95" customHeight="1" x14ac:dyDescent="0.2">
      <c r="A2" s="171" t="s">
        <v>451</v>
      </c>
      <c r="B2" s="171"/>
      <c r="C2" s="171"/>
      <c r="D2" s="45" t="s">
        <v>3</v>
      </c>
      <c r="E2" s="46" t="str">
        <f>'Notas a los Edos Financieros'!D2</f>
        <v>Anual</v>
      </c>
    </row>
    <row r="3" spans="1:9" ht="18.95" customHeight="1" x14ac:dyDescent="0.2">
      <c r="A3" s="171" t="str">
        <f>ESF!A3</f>
        <v>Correspondiente del 01 de Enero al 31 de Diciembre de 2022</v>
      </c>
      <c r="B3" s="171"/>
      <c r="C3" s="171"/>
      <c r="D3" s="45" t="s">
        <v>4</v>
      </c>
      <c r="E3" s="46">
        <f>'Notas a los Edos Financieros'!D3</f>
        <v>4</v>
      </c>
    </row>
    <row r="4" spans="1:9" x14ac:dyDescent="0.2">
      <c r="A4" s="48" t="s">
        <v>66</v>
      </c>
      <c r="B4" s="49"/>
      <c r="C4" s="49"/>
      <c r="D4" s="49"/>
      <c r="E4" s="49"/>
    </row>
    <row r="6" spans="1:9" x14ac:dyDescent="0.2">
      <c r="A6" s="49" t="s">
        <v>452</v>
      </c>
      <c r="B6" s="49"/>
      <c r="C6" s="49"/>
      <c r="D6" s="49"/>
      <c r="E6" s="49"/>
    </row>
    <row r="7" spans="1:9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9" x14ac:dyDescent="0.2">
      <c r="A8" s="51">
        <v>3110</v>
      </c>
      <c r="B8" s="47" t="s">
        <v>303</v>
      </c>
      <c r="C8" s="52">
        <v>0</v>
      </c>
    </row>
    <row r="9" spans="1:9" x14ac:dyDescent="0.2">
      <c r="A9" s="51">
        <v>3120</v>
      </c>
      <c r="B9" s="47" t="s">
        <v>453</v>
      </c>
      <c r="C9" s="52">
        <v>216450</v>
      </c>
    </row>
    <row r="10" spans="1:9" x14ac:dyDescent="0.2">
      <c r="A10" s="51">
        <v>3130</v>
      </c>
      <c r="B10" s="47" t="s">
        <v>454</v>
      </c>
      <c r="C10" s="52">
        <v>0</v>
      </c>
    </row>
    <row r="12" spans="1:9" x14ac:dyDescent="0.2">
      <c r="A12" s="49" t="s">
        <v>455</v>
      </c>
      <c r="B12" s="49"/>
      <c r="C12" s="49"/>
      <c r="D12" s="49"/>
      <c r="E12" s="49"/>
    </row>
    <row r="13" spans="1:9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9" x14ac:dyDescent="0.2">
      <c r="A14" s="51">
        <v>3210</v>
      </c>
      <c r="B14" s="47" t="s">
        <v>457</v>
      </c>
      <c r="C14" s="52">
        <v>11811512.67</v>
      </c>
      <c r="F14" s="52"/>
      <c r="H14" s="52"/>
      <c r="I14" s="52"/>
    </row>
    <row r="15" spans="1:9" x14ac:dyDescent="0.2">
      <c r="A15" s="51">
        <v>3220</v>
      </c>
      <c r="B15" s="47" t="s">
        <v>458</v>
      </c>
      <c r="C15" s="52">
        <v>16646738.49</v>
      </c>
    </row>
    <row r="16" spans="1:9" x14ac:dyDescent="0.2">
      <c r="A16" s="51">
        <v>3230</v>
      </c>
      <c r="B16" s="47" t="s">
        <v>459</v>
      </c>
      <c r="C16" s="52">
        <v>6291204.0800000001</v>
      </c>
    </row>
    <row r="17" spans="1:3" x14ac:dyDescent="0.2">
      <c r="A17" s="51">
        <v>3231</v>
      </c>
      <c r="B17" s="47" t="s">
        <v>460</v>
      </c>
      <c r="C17" s="47">
        <v>0</v>
      </c>
    </row>
    <row r="18" spans="1:3" x14ac:dyDescent="0.2">
      <c r="A18" s="51">
        <v>3232</v>
      </c>
      <c r="B18" s="47" t="s">
        <v>461</v>
      </c>
      <c r="C18" s="52">
        <v>6054240.5300000003</v>
      </c>
    </row>
    <row r="19" spans="1:3" x14ac:dyDescent="0.2">
      <c r="A19" s="51">
        <v>3233</v>
      </c>
      <c r="B19" s="47" t="s">
        <v>462</v>
      </c>
      <c r="C19" s="52">
        <v>236963.55</v>
      </c>
    </row>
    <row r="20" spans="1:3" x14ac:dyDescent="0.2">
      <c r="A20" s="51">
        <v>3239</v>
      </c>
      <c r="B20" s="47" t="s">
        <v>463</v>
      </c>
      <c r="C20" s="47">
        <v>0</v>
      </c>
    </row>
    <row r="21" spans="1:3" x14ac:dyDescent="0.2">
      <c r="A21" s="51">
        <v>3240</v>
      </c>
      <c r="B21" s="47" t="s">
        <v>464</v>
      </c>
      <c r="C21" s="47">
        <v>0</v>
      </c>
    </row>
    <row r="22" spans="1:3" x14ac:dyDescent="0.2">
      <c r="A22" s="51">
        <v>3241</v>
      </c>
      <c r="B22" s="47" t="s">
        <v>465</v>
      </c>
      <c r="C22" s="47">
        <v>0</v>
      </c>
    </row>
    <row r="23" spans="1:3" x14ac:dyDescent="0.2">
      <c r="A23" s="51">
        <v>3242</v>
      </c>
      <c r="B23" s="47" t="s">
        <v>466</v>
      </c>
      <c r="C23" s="47">
        <v>0</v>
      </c>
    </row>
    <row r="24" spans="1:3" x14ac:dyDescent="0.2">
      <c r="A24" s="51">
        <v>3243</v>
      </c>
      <c r="B24" s="47" t="s">
        <v>467</v>
      </c>
      <c r="C24" s="47">
        <v>0</v>
      </c>
    </row>
    <row r="25" spans="1:3" x14ac:dyDescent="0.2">
      <c r="A25" s="51">
        <v>3250</v>
      </c>
      <c r="B25" s="47" t="s">
        <v>468</v>
      </c>
      <c r="C25" s="47">
        <v>0</v>
      </c>
    </row>
    <row r="26" spans="1:3" x14ac:dyDescent="0.2">
      <c r="A26" s="51">
        <v>3251</v>
      </c>
      <c r="B26" s="47" t="s">
        <v>469</v>
      </c>
      <c r="C26" s="47">
        <v>0</v>
      </c>
    </row>
    <row r="27" spans="1:3" x14ac:dyDescent="0.2">
      <c r="A27" s="51">
        <v>3252</v>
      </c>
      <c r="B27" s="47" t="s">
        <v>470</v>
      </c>
      <c r="C27" s="47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19050</xdr:colOff>
                <xdr:row>35</xdr:row>
                <xdr:rowOff>19050</xdr:rowOff>
              </from>
              <to>
                <xdr:col>5</xdr:col>
                <xdr:colOff>647700</xdr:colOff>
                <xdr:row>40</xdr:row>
                <xdr:rowOff>28575</xdr:rowOff>
              </to>
            </anchor>
          </objectPr>
        </oleObject>
      </mc:Choice>
      <mc:Fallback>
        <oleObject progId="Word.Document.12" shapeId="409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10" sqref="B10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G157"/>
  <sheetViews>
    <sheetView zoomScale="115" zoomScaleNormal="115"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6" width="14" style="47" bestFit="1" customWidth="1"/>
    <col min="7" max="16384" width="9.140625" style="47"/>
  </cols>
  <sheetData>
    <row r="1" spans="1:5" s="53" customFormat="1" ht="18.95" customHeight="1" x14ac:dyDescent="0.25">
      <c r="A1" s="171" t="str">
        <f>ESF!A1</f>
        <v>COMISION MUNICIPAL DE CULTURA FISICA Y DEPORTE DE LEON GUANAJUATO</v>
      </c>
      <c r="B1" s="171"/>
      <c r="C1" s="171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71" t="s">
        <v>474</v>
      </c>
      <c r="B2" s="171"/>
      <c r="C2" s="171"/>
      <c r="D2" s="45" t="s">
        <v>3</v>
      </c>
      <c r="E2" s="46" t="str">
        <f>'Notas a los Edos Financieros'!D2</f>
        <v>Anual</v>
      </c>
    </row>
    <row r="3" spans="1:5" s="53" customFormat="1" ht="18.95" customHeight="1" x14ac:dyDescent="0.25">
      <c r="A3" s="171" t="str">
        <f>ESF!A3</f>
        <v>Correspondiente del 01 de Enero al 31 de Diciembre de 2022</v>
      </c>
      <c r="B3" s="171"/>
      <c r="C3" s="171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21" t="s">
        <v>1</v>
      </c>
      <c r="D7" s="121" t="s">
        <v>477</v>
      </c>
    </row>
    <row r="8" spans="1:5" x14ac:dyDescent="0.2">
      <c r="A8" s="51">
        <v>1111</v>
      </c>
      <c r="B8" s="47" t="s">
        <v>478</v>
      </c>
      <c r="C8" s="52">
        <v>24000</v>
      </c>
      <c r="D8" s="52">
        <v>24000</v>
      </c>
    </row>
    <row r="9" spans="1:5" x14ac:dyDescent="0.2">
      <c r="A9" s="51">
        <v>1112</v>
      </c>
      <c r="B9" s="47" t="s">
        <v>479</v>
      </c>
      <c r="C9" s="52">
        <v>13553707.800000001</v>
      </c>
      <c r="D9" s="52">
        <v>3895243.89</v>
      </c>
    </row>
    <row r="10" spans="1:5" x14ac:dyDescent="0.2">
      <c r="A10" s="51">
        <v>1113</v>
      </c>
      <c r="B10" s="47" t="s">
        <v>480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11885167.02</v>
      </c>
      <c r="D11" s="52">
        <v>9467238.3800000008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481</v>
      </c>
      <c r="C13" s="52">
        <v>61226</v>
      </c>
      <c r="D13" s="52">
        <v>13226</v>
      </c>
    </row>
    <row r="14" spans="1:5" x14ac:dyDescent="0.2">
      <c r="A14" s="51">
        <v>1119</v>
      </c>
      <c r="B14" s="47" t="s">
        <v>482</v>
      </c>
      <c r="C14" s="52">
        <v>0</v>
      </c>
      <c r="D14" s="52">
        <v>0</v>
      </c>
    </row>
    <row r="15" spans="1:5" x14ac:dyDescent="0.2">
      <c r="A15" s="58">
        <v>1110</v>
      </c>
      <c r="B15" s="129" t="s">
        <v>483</v>
      </c>
      <c r="C15" s="120">
        <v>25524100.82</v>
      </c>
      <c r="D15" s="120">
        <v>13399708.27</v>
      </c>
    </row>
    <row r="18" spans="1:5" x14ac:dyDescent="0.2">
      <c r="A18" s="49" t="s">
        <v>484</v>
      </c>
      <c r="B18" s="49"/>
      <c r="C18" s="49"/>
      <c r="D18" s="49"/>
    </row>
    <row r="19" spans="1:5" x14ac:dyDescent="0.2">
      <c r="A19" s="50" t="s">
        <v>68</v>
      </c>
      <c r="B19" s="50" t="s">
        <v>476</v>
      </c>
      <c r="C19" s="121" t="s">
        <v>485</v>
      </c>
      <c r="D19" s="121" t="s">
        <v>486</v>
      </c>
    </row>
    <row r="20" spans="1:5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5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5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5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5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5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5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5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5" x14ac:dyDescent="0.2">
      <c r="A28" s="58">
        <v>1240</v>
      </c>
      <c r="B28" s="59" t="s">
        <v>129</v>
      </c>
      <c r="C28" s="120">
        <f>SUM(C29:C36)</f>
        <v>30223235.07</v>
      </c>
      <c r="D28" s="161">
        <f>SUM(D29:D36)</f>
        <v>2707024.1999999997</v>
      </c>
      <c r="E28" s="158"/>
    </row>
    <row r="29" spans="1:5" ht="12" x14ac:dyDescent="0.2">
      <c r="A29" s="51">
        <v>1241</v>
      </c>
      <c r="B29" s="47" t="s">
        <v>130</v>
      </c>
      <c r="C29" s="52">
        <v>3434611.93</v>
      </c>
      <c r="D29" s="162">
        <v>88608.98</v>
      </c>
      <c r="E29" s="163"/>
    </row>
    <row r="30" spans="1:5" x14ac:dyDescent="0.2">
      <c r="A30" s="51">
        <v>1242</v>
      </c>
      <c r="B30" s="47" t="s">
        <v>131</v>
      </c>
      <c r="C30" s="52">
        <v>6380492.2400000002</v>
      </c>
      <c r="D30" s="162">
        <v>1540530.77</v>
      </c>
    </row>
    <row r="31" spans="1:5" x14ac:dyDescent="0.2">
      <c r="A31" s="51">
        <v>1243</v>
      </c>
      <c r="B31" s="47" t="s">
        <v>132</v>
      </c>
      <c r="C31" s="52">
        <v>235228.63</v>
      </c>
      <c r="D31" s="162">
        <v>35008.800000000003</v>
      </c>
    </row>
    <row r="32" spans="1:5" x14ac:dyDescent="0.2">
      <c r="A32" s="51">
        <v>1244</v>
      </c>
      <c r="B32" s="47" t="s">
        <v>133</v>
      </c>
      <c r="C32" s="52">
        <v>2942362.42</v>
      </c>
      <c r="D32" s="162">
        <v>840738</v>
      </c>
    </row>
    <row r="33" spans="1:6" x14ac:dyDescent="0.2">
      <c r="A33" s="51">
        <v>1245</v>
      </c>
      <c r="B33" s="47" t="s">
        <v>134</v>
      </c>
      <c r="C33" s="52">
        <v>0</v>
      </c>
      <c r="D33" s="162">
        <v>0</v>
      </c>
    </row>
    <row r="34" spans="1:6" x14ac:dyDescent="0.2">
      <c r="A34" s="51">
        <v>1246</v>
      </c>
      <c r="B34" s="47" t="s">
        <v>135</v>
      </c>
      <c r="C34" s="52">
        <v>17230539.850000001</v>
      </c>
      <c r="D34" s="162">
        <v>202137.65</v>
      </c>
    </row>
    <row r="35" spans="1:6" x14ac:dyDescent="0.2">
      <c r="A35" s="51">
        <v>1247</v>
      </c>
      <c r="B35" s="47" t="s">
        <v>136</v>
      </c>
      <c r="C35" s="52">
        <v>0</v>
      </c>
      <c r="D35" s="16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162">
        <v>0</v>
      </c>
    </row>
    <row r="37" spans="1:6" x14ac:dyDescent="0.2">
      <c r="A37" s="58">
        <v>1250</v>
      </c>
      <c r="B37" s="59" t="s">
        <v>141</v>
      </c>
      <c r="C37" s="120">
        <f>SUM(C38:C42)</f>
        <v>671565.56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671565.56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29" t="s">
        <v>487</v>
      </c>
      <c r="C43" s="120">
        <f>C20+C28+C37</f>
        <v>30894800.629999999</v>
      </c>
      <c r="D43" s="120">
        <f>D20+D28+D37</f>
        <v>2707024.1999999997</v>
      </c>
    </row>
    <row r="45" spans="1:6" ht="15" x14ac:dyDescent="0.25">
      <c r="A45" s="49" t="s">
        <v>488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476</v>
      </c>
      <c r="C46" s="121" t="s">
        <v>1</v>
      </c>
      <c r="D46" s="121" t="s">
        <v>477</v>
      </c>
      <c r="F46"/>
    </row>
    <row r="47" spans="1:6" ht="12" customHeight="1" x14ac:dyDescent="0.25">
      <c r="A47" s="58">
        <v>3210</v>
      </c>
      <c r="B47" s="59" t="s">
        <v>489</v>
      </c>
      <c r="C47" s="120">
        <v>11811512.67</v>
      </c>
      <c r="D47" s="120">
        <v>3579627.93</v>
      </c>
      <c r="E47" s="137"/>
      <c r="F47"/>
    </row>
    <row r="48" spans="1:6" ht="12" customHeight="1" x14ac:dyDescent="0.25">
      <c r="A48" s="51"/>
      <c r="B48" s="129" t="s">
        <v>490</v>
      </c>
      <c r="C48" s="120">
        <f>C49+C61+C93+C96</f>
        <v>4235914.53</v>
      </c>
      <c r="D48" s="120">
        <f>D49+D61+D93+D96</f>
        <v>3561214.0700000022</v>
      </c>
      <c r="E48" s="138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491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492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493</v>
      </c>
      <c r="C54" s="52">
        <v>0</v>
      </c>
      <c r="D54" s="52">
        <v>0</v>
      </c>
      <c r="F54" s="159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494</v>
      </c>
      <c r="C56" s="52">
        <v>0</v>
      </c>
      <c r="D56" s="52">
        <v>0</v>
      </c>
      <c r="F56" s="159"/>
    </row>
    <row r="57" spans="1:6" ht="9.9499999999999993" customHeight="1" x14ac:dyDescent="0.25">
      <c r="A57" s="51">
        <v>5441</v>
      </c>
      <c r="B57" s="47" t="s">
        <v>494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495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2573518.2400000002</v>
      </c>
      <c r="D61" s="120">
        <v>2601623.42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2568822.91</v>
      </c>
      <c r="D62" s="120">
        <v>2601165.14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2543012.44</v>
      </c>
      <c r="D63" s="52">
        <v>2580079.35</v>
      </c>
      <c r="F63"/>
    </row>
    <row r="64" spans="1:6" ht="9.9499999999999993" customHeight="1" x14ac:dyDescent="0.25">
      <c r="A64" s="51">
        <v>5512</v>
      </c>
      <c r="B64" s="47" t="s">
        <v>416</v>
      </c>
      <c r="C64" s="47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47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47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47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47">
        <v>0</v>
      </c>
      <c r="D68" s="52">
        <v>0</v>
      </c>
      <c r="E68" s="52"/>
      <c r="F68"/>
    </row>
    <row r="69" spans="1:6" ht="9.9499999999999993" customHeight="1" x14ac:dyDescent="0.25">
      <c r="A69" s="51">
        <v>5517</v>
      </c>
      <c r="B69" s="47" t="s">
        <v>421</v>
      </c>
      <c r="C69" s="52">
        <v>25810.47</v>
      </c>
      <c r="D69" s="52">
        <v>21085.79</v>
      </c>
      <c r="F69"/>
    </row>
    <row r="70" spans="1:6" ht="9.9499999999999993" customHeight="1" x14ac:dyDescent="0.25">
      <c r="A70" s="51">
        <v>5518</v>
      </c>
      <c r="B70" s="47" t="s">
        <v>422</v>
      </c>
      <c r="C70" s="47">
        <v>0</v>
      </c>
      <c r="D70" s="52">
        <v>0</v>
      </c>
      <c r="E70" s="52"/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59">
        <v>26.33</v>
      </c>
      <c r="D74" s="120">
        <v>458.28</v>
      </c>
      <c r="F74"/>
    </row>
    <row r="75" spans="1:6" ht="9.9499999999999993" customHeight="1" x14ac:dyDescent="0.25">
      <c r="A75" s="51">
        <v>5531</v>
      </c>
      <c r="B75" s="47" t="s">
        <v>427</v>
      </c>
      <c r="C75" s="47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47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47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47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47">
        <v>26.33</v>
      </c>
      <c r="D79" s="52">
        <v>458.28</v>
      </c>
      <c r="F79"/>
    </row>
    <row r="80" spans="1:6" ht="9.9499999999999993" customHeight="1" x14ac:dyDescent="0.25">
      <c r="A80" s="58">
        <v>5540</v>
      </c>
      <c r="B80" s="59" t="s">
        <v>432</v>
      </c>
      <c r="C80" s="59">
        <v>0</v>
      </c>
      <c r="D80" s="120">
        <v>0</v>
      </c>
      <c r="F80"/>
    </row>
    <row r="81" spans="1:6" ht="9.9499999999999993" customHeight="1" x14ac:dyDescent="0.25">
      <c r="A81" s="51">
        <v>5541</v>
      </c>
      <c r="B81" s="47" t="s">
        <v>432</v>
      </c>
      <c r="C81" s="47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433</v>
      </c>
      <c r="C82" s="59">
        <v>0</v>
      </c>
      <c r="D82" s="120">
        <v>0</v>
      </c>
      <c r="F82"/>
    </row>
    <row r="83" spans="1:6" ht="9.9499999999999993" customHeight="1" x14ac:dyDescent="0.25">
      <c r="A83" s="51">
        <v>5551</v>
      </c>
      <c r="B83" s="47" t="s">
        <v>433</v>
      </c>
      <c r="C83" s="47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434</v>
      </c>
      <c r="C84" s="120">
        <v>4669</v>
      </c>
      <c r="D84" s="120">
        <v>0</v>
      </c>
      <c r="F84"/>
    </row>
    <row r="85" spans="1:6" ht="9.9499999999999993" customHeight="1" x14ac:dyDescent="0.25">
      <c r="A85" s="51">
        <v>5591</v>
      </c>
      <c r="B85" s="47" t="s">
        <v>435</v>
      </c>
      <c r="C85" s="47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436</v>
      </c>
      <c r="C86" s="47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437</v>
      </c>
      <c r="C87" s="47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496</v>
      </c>
      <c r="C88" s="52">
        <v>4669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439</v>
      </c>
      <c r="C89" s="47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328</v>
      </c>
      <c r="C90" s="47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440</v>
      </c>
      <c r="C91" s="47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442</v>
      </c>
      <c r="C92" s="47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443</v>
      </c>
      <c r="C93" s="120">
        <v>0</v>
      </c>
      <c r="D93" s="120">
        <v>0</v>
      </c>
      <c r="F93"/>
    </row>
    <row r="94" spans="1:6" ht="9.9499999999999993" customHeight="1" x14ac:dyDescent="0.25">
      <c r="A94" s="58">
        <v>5610</v>
      </c>
      <c r="B94" s="59" t="s">
        <v>444</v>
      </c>
      <c r="C94" s="120">
        <v>0</v>
      </c>
      <c r="D94" s="120">
        <v>0</v>
      </c>
      <c r="F94"/>
    </row>
    <row r="95" spans="1:6" ht="9.9499999999999993" customHeight="1" x14ac:dyDescent="0.2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0" t="s">
        <v>497</v>
      </c>
      <c r="C96" s="120">
        <f>SUM(C97:C101)</f>
        <v>1662396.29</v>
      </c>
      <c r="D96" s="120">
        <f>SUM(D97:D101)</f>
        <v>959590.65000000224</v>
      </c>
      <c r="F96"/>
    </row>
    <row r="97" spans="1:6" ht="9.9499999999999993" customHeight="1" x14ac:dyDescent="0.25">
      <c r="A97" s="51">
        <v>2111</v>
      </c>
      <c r="B97" s="47" t="s">
        <v>498</v>
      </c>
      <c r="C97" s="162">
        <v>11480.72</v>
      </c>
      <c r="D97" s="52">
        <v>0</v>
      </c>
      <c r="E97" s="158"/>
      <c r="F97"/>
    </row>
    <row r="98" spans="1:6" ht="9.9499999999999993" customHeight="1" x14ac:dyDescent="0.25">
      <c r="A98" s="51">
        <v>2112</v>
      </c>
      <c r="B98" s="47" t="s">
        <v>499</v>
      </c>
      <c r="C98" s="162">
        <v>612424.07999999996</v>
      </c>
      <c r="D98" s="52">
        <v>680513.26999999955</v>
      </c>
      <c r="E98" s="158"/>
      <c r="F98" s="160"/>
    </row>
    <row r="99" spans="1:6" ht="9.9499999999999993" customHeight="1" x14ac:dyDescent="0.25">
      <c r="A99" s="51">
        <v>2112</v>
      </c>
      <c r="B99" s="47" t="s">
        <v>500</v>
      </c>
      <c r="C99" s="162">
        <v>1038491.49</v>
      </c>
      <c r="D99" s="52">
        <v>277077.38000000268</v>
      </c>
      <c r="E99" s="158"/>
      <c r="F99" s="160"/>
    </row>
    <row r="100" spans="1:6" ht="9.9499999999999993" customHeight="1" x14ac:dyDescent="0.25">
      <c r="A100" s="51">
        <v>2115</v>
      </c>
      <c r="B100" s="47" t="s">
        <v>501</v>
      </c>
      <c r="C100" s="162">
        <v>0</v>
      </c>
      <c r="D100" s="52">
        <v>2000</v>
      </c>
      <c r="E100" s="138"/>
      <c r="F100"/>
    </row>
    <row r="101" spans="1:6" ht="9.9499999999999993" customHeight="1" x14ac:dyDescent="0.25">
      <c r="A101" s="51">
        <v>2114</v>
      </c>
      <c r="B101" s="47" t="s">
        <v>502</v>
      </c>
      <c r="C101" s="162">
        <v>0</v>
      </c>
      <c r="D101" s="52">
        <v>0</v>
      </c>
      <c r="E101" s="138"/>
      <c r="F101"/>
    </row>
    <row r="102" spans="1:6" ht="9.9499999999999993" customHeight="1" x14ac:dyDescent="0.25">
      <c r="A102" s="51"/>
      <c r="B102" s="129" t="s">
        <v>503</v>
      </c>
      <c r="C102" s="120">
        <f>+C103+C125</f>
        <v>1394625</v>
      </c>
      <c r="D102" s="120">
        <f>+D103+D125</f>
        <v>0</v>
      </c>
      <c r="F102"/>
    </row>
    <row r="103" spans="1:6" ht="9.9499999999999993" customHeight="1" x14ac:dyDescent="0.2">
      <c r="A103" s="58">
        <v>4300</v>
      </c>
      <c r="B103" s="139" t="s">
        <v>43</v>
      </c>
      <c r="C103" s="120">
        <f>+C104+C107+C113+C115+C117</f>
        <v>0</v>
      </c>
      <c r="D103" s="120">
        <f>+D104+D107+D113+D115+D117</f>
        <v>0</v>
      </c>
    </row>
    <row r="104" spans="1:6" ht="9.9499999999999993" customHeight="1" x14ac:dyDescent="0.2">
      <c r="A104" s="58">
        <v>4310</v>
      </c>
      <c r="B104" s="139" t="s">
        <v>313</v>
      </c>
      <c r="C104" s="120">
        <v>0</v>
      </c>
      <c r="D104" s="120">
        <v>0</v>
      </c>
    </row>
    <row r="105" spans="1:6" ht="9.9499999999999993" customHeight="1" x14ac:dyDescent="0.2">
      <c r="A105" s="51">
        <v>4311</v>
      </c>
      <c r="B105" s="140" t="s">
        <v>314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0" t="s">
        <v>315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39" t="s">
        <v>316</v>
      </c>
      <c r="C107" s="120">
        <v>0</v>
      </c>
      <c r="D107" s="120">
        <v>0</v>
      </c>
    </row>
    <row r="108" spans="1:6" ht="9.9499999999999993" customHeight="1" x14ac:dyDescent="0.2">
      <c r="A108" s="51">
        <v>4321</v>
      </c>
      <c r="B108" s="140" t="s">
        <v>317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0" t="s">
        <v>318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0" t="s">
        <v>319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0" t="s">
        <v>320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0" t="s">
        <v>321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39" t="s">
        <v>322</v>
      </c>
      <c r="C113" s="120">
        <v>0</v>
      </c>
      <c r="D113" s="120">
        <v>0</v>
      </c>
    </row>
    <row r="114" spans="1:6" ht="9.9499999999999993" customHeight="1" x14ac:dyDescent="0.2">
      <c r="A114" s="51">
        <v>4331</v>
      </c>
      <c r="B114" s="140" t="s">
        <v>322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39" t="s">
        <v>323</v>
      </c>
      <c r="C115" s="120">
        <v>0</v>
      </c>
      <c r="D115" s="120">
        <v>0</v>
      </c>
    </row>
    <row r="116" spans="1:6" ht="9.9499999999999993" customHeight="1" x14ac:dyDescent="0.2">
      <c r="A116" s="51">
        <v>4341</v>
      </c>
      <c r="B116" s="140" t="s">
        <v>323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39" t="s">
        <v>324</v>
      </c>
      <c r="C117" s="120">
        <v>0</v>
      </c>
      <c r="D117" s="120">
        <v>0</v>
      </c>
    </row>
    <row r="118" spans="1:6" ht="9.9499999999999993" customHeight="1" x14ac:dyDescent="0.2">
      <c r="A118" s="51">
        <v>4392</v>
      </c>
      <c r="B118" s="140" t="s">
        <v>325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0" t="s">
        <v>326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0" t="s">
        <v>327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0" t="s">
        <v>328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0" t="s">
        <v>329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0" t="s">
        <v>330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0" t="s">
        <v>324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0" t="s">
        <v>504</v>
      </c>
      <c r="C125" s="120">
        <f>SUM(C126:C134)</f>
        <v>1394625</v>
      </c>
      <c r="D125" s="120">
        <f>SUM(D126:D134)</f>
        <v>0</v>
      </c>
      <c r="F125"/>
    </row>
    <row r="126" spans="1:6" customFormat="1" ht="9.9499999999999993" customHeight="1" x14ac:dyDescent="0.25">
      <c r="A126" s="51">
        <v>1124</v>
      </c>
      <c r="B126" s="128" t="s">
        <v>505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28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28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28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28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28" t="s">
        <v>510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28" t="s">
        <v>511</v>
      </c>
      <c r="C132" s="52">
        <v>1394625</v>
      </c>
      <c r="D132" s="52">
        <v>0</v>
      </c>
      <c r="F132"/>
    </row>
    <row r="133" spans="1:6" ht="9.9499999999999993" customHeight="1" x14ac:dyDescent="0.25">
      <c r="A133" s="51">
        <v>1122</v>
      </c>
      <c r="B133" s="128" t="s">
        <v>512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28" t="s">
        <v>513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31" t="s">
        <v>514</v>
      </c>
      <c r="C135" s="120">
        <f>C47+C48-C102</f>
        <v>14652802.199999999</v>
      </c>
      <c r="D135" s="120">
        <f>D47+D48-D102</f>
        <v>7140842.0000000019</v>
      </c>
      <c r="F135" s="159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2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scale="72" fitToHeight="0" orientation="portrait" r:id="rId1"/>
  <ignoredErrors>
    <ignoredError sqref="C37 D28" formulaRange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5122" r:id="rId4">
          <objectPr defaultSize="0" r:id="rId5">
            <anchor moveWithCells="1">
              <from>
                <xdr:col>0</xdr:col>
                <xdr:colOff>114300</xdr:colOff>
                <xdr:row>143</xdr:row>
                <xdr:rowOff>66675</xdr:rowOff>
              </from>
              <to>
                <xdr:col>5</xdr:col>
                <xdr:colOff>95250</xdr:colOff>
                <xdr:row>148</xdr:row>
                <xdr:rowOff>38100</xdr:rowOff>
              </to>
            </anchor>
          </objectPr>
        </oleObject>
      </mc:Choice>
      <mc:Fallback>
        <oleObject progId="Word.Document.12" shapeId="5122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9" sqref="B29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515</v>
      </c>
    </row>
    <row r="6" spans="1:2" ht="14.1" customHeight="1" x14ac:dyDescent="0.2">
      <c r="B6" s="27" t="s">
        <v>516</v>
      </c>
    </row>
    <row r="7" spans="1:2" ht="14.1" customHeight="1" x14ac:dyDescent="0.2">
      <c r="B7" s="27" t="s">
        <v>517</v>
      </c>
    </row>
    <row r="9" spans="1:2" ht="15" customHeight="1" x14ac:dyDescent="0.2">
      <c r="A9" s="113" t="s">
        <v>52</v>
      </c>
      <c r="B9" s="25" t="s">
        <v>518</v>
      </c>
    </row>
    <row r="10" spans="1:2" ht="15" customHeight="1" x14ac:dyDescent="0.2">
      <c r="B10" s="25" t="s">
        <v>519</v>
      </c>
    </row>
    <row r="11" spans="1:2" ht="15" customHeight="1" x14ac:dyDescent="0.2">
      <c r="B11" s="135" t="s">
        <v>520</v>
      </c>
    </row>
    <row r="13" spans="1:2" ht="15" customHeight="1" x14ac:dyDescent="0.2">
      <c r="A13" s="113" t="s">
        <v>54</v>
      </c>
      <c r="B13" s="27" t="s">
        <v>521</v>
      </c>
    </row>
    <row r="14" spans="1:2" x14ac:dyDescent="0.2">
      <c r="B14" s="27" t="s">
        <v>517</v>
      </c>
    </row>
    <row r="16" spans="1:2" ht="22.5" x14ac:dyDescent="0.2">
      <c r="A16" s="126" t="s">
        <v>522</v>
      </c>
      <c r="B16" s="125" t="s">
        <v>523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Memoria(1)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Ángeles Ramírez</cp:lastModifiedBy>
  <cp:revision/>
  <cp:lastPrinted>2023-02-17T00:12:56Z</cp:lastPrinted>
  <dcterms:created xsi:type="dcterms:W3CDTF">2012-12-11T20:36:24Z</dcterms:created>
  <dcterms:modified xsi:type="dcterms:W3CDTF">2023-02-20T17:35:50Z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